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300_地盤沈下対策事業（下板地区）\03_R6年度\03_工事\05_Ｒ６徳耕　地沈　下板　山の手工区揚水機製作据付工事（担い手確保型）\00_当初\20_PPI\"/>
    </mc:Choice>
  </mc:AlternateContent>
  <xr:revisionPtr revIDLastSave="0" documentId="13_ncr:1_{B23D9ABD-3E6A-4F8B-9748-F259F0980D50}" xr6:coauthVersionLast="47" xr6:coauthVersionMax="47" xr10:uidLastSave="{00000000-0000-0000-0000-000000000000}"/>
  <workbookProtection workbookAlgorithmName="SHA-512" workbookHashValue="cC958pc1U+slKJ961kq0IOxPkgbl5IOMMkZWUGn77z4NfUMxtPKieWWjIOiAzcsOvMn4KQ6cewBKvyCpA9FVNg==" workbookSaltValue="GS1QIjUdQjhtSDx/rmh1vw==" workbookSpinCount="100000" lockStructure="1"/>
  <bookViews>
    <workbookView xWindow="20370" yWindow="-6855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工事費内訳書!$A$1:$G$152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工事費内訳書!$G$152</definedName>
    <definedName name="内訳書工事価格総計" localSheetId="0">工事費内訳書!$G$151</definedName>
    <definedName name="内訳書工事価格総計">#REF!</definedName>
    <definedName name="内訳書工事価格総計通番" localSheetId="0">工事費内訳書!$I$151</definedName>
    <definedName name="内訳書工事価格総計名称" localSheetId="0">工事費内訳書!$A$151</definedName>
    <definedName name="内訳書工事価格通番" localSheetId="0">工事費内訳書!$I$152</definedName>
    <definedName name="内訳書直接工事費総計" localSheetId="0">工事費内訳書!$G$150</definedName>
    <definedName name="内訳書直接工事費総計通番" localSheetId="0">工事費内訳書!$I$150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59" l="1"/>
  <c r="G146" i="59"/>
  <c r="G145" i="59" s="1"/>
  <c r="G142" i="59"/>
  <c r="G139" i="59" s="1"/>
  <c r="G140" i="59"/>
  <c r="G137" i="59"/>
  <c r="G136" i="59"/>
  <c r="G135" i="59" s="1"/>
  <c r="G132" i="59"/>
  <c r="G131" i="59" s="1"/>
  <c r="G128" i="59"/>
  <c r="G121" i="59" s="1"/>
  <c r="G122" i="59"/>
  <c r="G119" i="59"/>
  <c r="G109" i="59"/>
  <c r="G108" i="59" s="1"/>
  <c r="G106" i="59"/>
  <c r="G94" i="59"/>
  <c r="G93" i="59"/>
  <c r="G14" i="59"/>
  <c r="G13" i="59" s="1"/>
  <c r="G12" i="59" s="1"/>
  <c r="G11" i="59" s="1"/>
  <c r="G18" i="59"/>
  <c r="G21" i="59"/>
  <c r="G24" i="59"/>
  <c r="G23" i="59" s="1"/>
  <c r="G27" i="59"/>
  <c r="G29" i="59"/>
  <c r="G30" i="59"/>
  <c r="G32" i="59"/>
  <c r="G38" i="59"/>
  <c r="G37" i="59" s="1"/>
  <c r="G41" i="59"/>
  <c r="G40" i="59" s="1"/>
  <c r="G45" i="59"/>
  <c r="G48" i="59"/>
  <c r="G49" i="59"/>
  <c r="G54" i="59"/>
  <c r="G55" i="59"/>
  <c r="G58" i="59"/>
  <c r="G63" i="59"/>
  <c r="G57" i="59" s="1"/>
  <c r="G67" i="59"/>
  <c r="G66" i="59" s="1"/>
  <c r="G69" i="59"/>
  <c r="G82" i="59"/>
  <c r="G83" i="59"/>
  <c r="G36" i="59" l="1"/>
  <c r="G92" i="59"/>
  <c r="G91" i="59" s="1"/>
  <c r="G90" i="59" s="1"/>
  <c r="G149" i="59" s="1"/>
  <c r="G35" i="59" l="1"/>
  <c r="G10" i="59" s="1"/>
  <c r="G89" i="59" s="1"/>
  <c r="G151" i="59" s="1"/>
  <c r="G152" i="59" s="1"/>
  <c r="G150" i="59"/>
</calcChain>
</file>

<file path=xl/sharedStrings.xml><?xml version="1.0" encoding="utf-8"?>
<sst xmlns="http://schemas.openxmlformats.org/spreadsheetml/2006/main" count="298" uniqueCount="142">
  <si>
    <t>住　　　　所</t>
  </si>
  <si>
    <t>商号又は名称</t>
  </si>
  <si>
    <t>代 表 者 名</t>
  </si>
  <si>
    <t>工事費内訳書</t>
  </si>
  <si>
    <t>工 事 名</t>
  </si>
  <si>
    <t>Ｒ６徳耕　地沈　下板　山の手工区揚水機製作据付工事（担い手確保型）</t>
  </si>
  <si>
    <t>工事区分・工種・種別・細別</t>
  </si>
  <si>
    <t>単位</t>
  </si>
  <si>
    <t>数量</t>
  </si>
  <si>
    <t>金額（単位：円）</t>
  </si>
  <si>
    <t>通し番号</t>
  </si>
  <si>
    <t>工事原価
_x000D_</t>
  </si>
  <si>
    <t>式</t>
  </si>
  <si>
    <t>製作工事原価
_x000D_</t>
  </si>
  <si>
    <t>直接製作費
_x000D_</t>
  </si>
  <si>
    <t>用排水機製作工
_x000D_</t>
  </si>
  <si>
    <t>主配管工
_x000D_</t>
  </si>
  <si>
    <t>主配管工
_x000D_取水ポンプ設備</t>
  </si>
  <si>
    <t>主配管工
_x000D_送水ポンプ設備（レンコン用）</t>
  </si>
  <si>
    <t>主配管工
_x000D_送水ポンプ設備（イモ用）</t>
  </si>
  <si>
    <t>主弁工
_x000D_</t>
  </si>
  <si>
    <t>空気弁工
_x000D_取水ポンプ設備</t>
  </si>
  <si>
    <t>空気弁工
_x000D_送水ポンプ設備（イモ用）</t>
  </si>
  <si>
    <t>主ポンプ共用設備工
_x000D_</t>
  </si>
  <si>
    <t>主ポンプ共用設備工
_x000D_圧力タンク 立型 V=3.0m3</t>
  </si>
  <si>
    <t>付帯設備工
_x000D_</t>
  </si>
  <si>
    <t>送水管支持工
_x000D_</t>
  </si>
  <si>
    <t>送水管支持材
_x000D_300A用</t>
  </si>
  <si>
    <t>送水管支持材
_x000D_150A用</t>
  </si>
  <si>
    <t>除塵設備工
_x000D_</t>
  </si>
  <si>
    <t>除塵機
_x000D_ネット形ストレートフロー式</t>
  </si>
  <si>
    <t>電気設備工
_x000D_</t>
  </si>
  <si>
    <t>制御盤工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</si>
  <si>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</si>
  <si>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</si>
  <si>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</si>
  <si>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</si>
  <si>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</si>
  <si>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</si>
  <si>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輸送費（用排水機）
_x000D_</t>
  </si>
  <si>
    <t>用排水機据付工
_x000D_</t>
  </si>
  <si>
    <t>用排水機据付工
_x000D_着脱式水中ポンプ</t>
  </si>
  <si>
    <t>用排水機据付工
_x000D_片吸込渦巻ポンプ（送水ポンプ（レンコン用））</t>
  </si>
  <si>
    <t>用排水機据付工
_x000D_多段ポンプ（送水ポンプ（イモ用））</t>
  </si>
  <si>
    <t>用排水機据付工（直接経費）
_x000D_</t>
  </si>
  <si>
    <t>付帯設備
_x000D_</t>
  </si>
  <si>
    <t>除塵設備
_x000D_</t>
  </si>
  <si>
    <t>付帯設備据付工
_x000D_</t>
  </si>
  <si>
    <t>除塵機据付工
_x000D_</t>
  </si>
  <si>
    <t>圧力タンク据付工
_x000D_</t>
  </si>
  <si>
    <t>鋼製付属設備据付工
_x000D_送水管支持材,300A</t>
  </si>
  <si>
    <t>鋼製付属設備据付工
_x000D_送水管支持材,150A</t>
  </si>
  <si>
    <t>試運転調整工
_x000D_</t>
  </si>
  <si>
    <t>共通設備工
_x000D_</t>
  </si>
  <si>
    <t>建柱及び支線設置工
_x000D_</t>
  </si>
  <si>
    <t>接地工
_x000D_</t>
  </si>
  <si>
    <t>引込開閉器盤設置
_x000D_</t>
  </si>
  <si>
    <t>計装設備工（電気通信）
_x000D_</t>
  </si>
  <si>
    <t>配管配線工
_x000D_</t>
  </si>
  <si>
    <t>配管配線作業土工
_x000D_</t>
  </si>
  <si>
    <t>ポンプ設備基礎工
_x000D_</t>
  </si>
  <si>
    <t>作業土工
_x000D_</t>
  </si>
  <si>
    <t>基礎工
_x000D_</t>
  </si>
  <si>
    <t>ポンプ設備基礎工
_x000D_片吸込渦巻ポンプ基礎</t>
  </si>
  <si>
    <t>ポンプ設備基礎工
_x000D_多段ポンプ基礎</t>
  </si>
  <si>
    <t>ポンプ設備基礎工
_x000D_弁・配管基礎</t>
  </si>
  <si>
    <t>ポンプ設備基礎工
_x000D_電磁弁基礎</t>
  </si>
  <si>
    <t>ポンプ設備基礎工
_x000D_操作盤基礎</t>
  </si>
  <si>
    <t>ラフコンクリート工
_x000D_</t>
  </si>
  <si>
    <t>取水ポンプ基礎工
_x000D_</t>
  </si>
  <si>
    <t>取水ポンプ操作盤・配管基礎工
_x000D_</t>
  </si>
  <si>
    <t>除塵機操作盤基礎工
_x000D_</t>
  </si>
  <si>
    <t>圧力タンク基礎工
_x000D_</t>
  </si>
  <si>
    <t>取水ポンプ放流管保護工
_x000D_</t>
  </si>
  <si>
    <t>管保護工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</si>
  <si>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</si>
  <si>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</si>
  <si>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</si>
  <si>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</si>
  <si>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</si>
  <si>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</si>
  <si>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</si>
  <si>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</si>
  <si>
    <t>直接工事費（仮設工を除く）
_x000D_</t>
  </si>
  <si>
    <t>土工
_x000D_</t>
  </si>
  <si>
    <t>床掘り
_x000D_</t>
  </si>
  <si>
    <t>m3</t>
  </si>
  <si>
    <t>基面整正
_x000D_</t>
  </si>
  <si>
    <t>㎡</t>
  </si>
  <si>
    <t>荒仕上げ
_x000D_</t>
  </si>
  <si>
    <t>砂基礎(1)
_x000D_再生砂</t>
  </si>
  <si>
    <t>砂基礎(2)
_x000D_再生砂</t>
  </si>
  <si>
    <t>砂基礎(3)
_x000D_再生砂</t>
  </si>
  <si>
    <t>砂基礎(4)
_x000D_再生砂</t>
  </si>
  <si>
    <t>埋戻(1)
_x000D_再生砂</t>
  </si>
  <si>
    <t>埋戻(2)
_x000D_土砂</t>
  </si>
  <si>
    <t>埋戻(3)
_x000D_土砂</t>
  </si>
  <si>
    <t>埋戻(4)
_x000D_土砂</t>
  </si>
  <si>
    <t>作業残土処理工
_x000D_</t>
  </si>
  <si>
    <t>整地
_x000D_</t>
  </si>
  <si>
    <t>管体工
_x000D_</t>
  </si>
  <si>
    <t>ダクタイル鋳鉄管布設工
_x000D_</t>
  </si>
  <si>
    <t>ダクタイル鋳鉄管
_x000D_150×5,3種</t>
  </si>
  <si>
    <t>ｍ</t>
  </si>
  <si>
    <t>ダクタイル鋳鉄管
_x000D_200×5,3種</t>
  </si>
  <si>
    <t>ダクタイル鋳鉄管
_x000D_300×6,3種</t>
  </si>
  <si>
    <t>異形管
_x000D_ﾀﾞｸﾀｲﾙ鋳鉄製,φ150</t>
  </si>
  <si>
    <t>本</t>
  </si>
  <si>
    <t>異形管
_x000D_ﾀﾞｸﾀｲﾙ鋳鉄製,φ200</t>
  </si>
  <si>
    <t>異形管
_x000D_ﾀﾞｸﾀｲﾙ鋳鉄製,φ300</t>
  </si>
  <si>
    <t>継輪
_x000D_Ｋ形φ150</t>
  </si>
  <si>
    <t>継輪
_x000D_Ｋ形φ300</t>
  </si>
  <si>
    <t>埋設表示テープ
_x000D_</t>
  </si>
  <si>
    <t>弁設置工
_x000D_</t>
  </si>
  <si>
    <t>弁設置工
_x000D_空気弁,25mm</t>
  </si>
  <si>
    <t>基</t>
  </si>
  <si>
    <t>構造物工
_x000D_</t>
  </si>
  <si>
    <t>流量計室
_x000D_</t>
  </si>
  <si>
    <t>ボックスマンホール
_x000D_1500*1500</t>
  </si>
  <si>
    <t>組</t>
  </si>
  <si>
    <t>コンクリート
_x000D_18-8-40(高炉B) W/C60%</t>
  </si>
  <si>
    <t>型枠
_x000D_</t>
  </si>
  <si>
    <t>基礎砕石
_x000D_12.5cmを超え17.5cm以下</t>
  </si>
  <si>
    <t>敷モルタル
_x000D_</t>
  </si>
  <si>
    <t>配管巻立工
_x000D_</t>
  </si>
  <si>
    <t>廃棄物処理工
_x000D_</t>
  </si>
  <si>
    <t>廃棄物運搬
_x000D_</t>
  </si>
  <si>
    <t>ton</t>
  </si>
  <si>
    <t>廃棄物処理
_x000D_鋳鋼品</t>
  </si>
  <si>
    <t>直接工事費（仮設工）
_x000D_</t>
  </si>
  <si>
    <t>仮設工
_x000D_</t>
  </si>
  <si>
    <t>排水処理工
_x000D_</t>
  </si>
  <si>
    <t>排水ポンプ（仮設）
_x000D_</t>
  </si>
  <si>
    <t>現場管理費（率計上）
_x000D_</t>
  </si>
  <si>
    <t>一括計上価格
_x000D_</t>
  </si>
  <si>
    <t>技術管理費
_x000D_</t>
  </si>
  <si>
    <t>六価クロム溶出試験
_x000D_</t>
  </si>
  <si>
    <t>検体</t>
  </si>
  <si>
    <t>直接工事費総計</t>
  </si>
  <si>
    <t>工事価格総計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</si>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</sst>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7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0" fontId="0" fillId="0" borderId="0" xfId="0" applyProtection="1"/>
    <xf numFmtId="0" fontId="1" fillId="0" borderId="0" xfId="1" applyFont="1" applyProtection="1"/>
    <xf numFmtId="49" fontId="1" fillId="0" borderId="0" xfId="1" applyNumberFormat="1" applyFont="1" applyAlignment="1" applyProtection="1">
      <alignment horizontal="center" vertical="center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P154"/>
  <sheetViews>
    <sheetView showGridLines="0" tabSelected="1" zoomScaleNormal="100" zoomScaleSheetLayoutView="100" workbookViewId="0">
      <selection activeCell="K13" sqref="K13:M1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6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6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6" ht="11.25" customHeight="1" x14ac:dyDescent="0.15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  <c r="O3" s="37"/>
      <c r="P3" s="37"/>
    </row>
    <row r="4" spans="1:16" ht="11.25" customHeight="1" x14ac:dyDescent="0.15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  <c r="O4" s="37"/>
      <c r="P4" s="37"/>
    </row>
    <row r="5" spans="1:16" ht="11.25" customHeight="1" x14ac:dyDescent="0.15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  <c r="O5" s="37"/>
      <c r="P5" s="37"/>
    </row>
    <row r="6" spans="1:16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6" ht="39" customHeight="1" x14ac:dyDescent="0.15">
      <c r="A7" s="8" t="s">
        <v>3</v>
      </c>
      <c r="B7" s="8"/>
      <c r="C7" s="8"/>
      <c r="D7" s="8"/>
      <c r="E7" s="8"/>
      <c r="F7" s="8"/>
      <c r="G7" s="8"/>
      <c r="H7" s="2"/>
      <c r="I7" s="2"/>
      <c r="J7" s="38"/>
      <c r="K7" s="37"/>
      <c r="L7" s="37"/>
      <c r="M7" s="37"/>
      <c r="N7" s="37"/>
      <c r="O7" s="37"/>
      <c r="P7" s="37"/>
    </row>
    <row r="8" spans="1:16" ht="11.25" customHeight="1" x14ac:dyDescent="0.15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  <c r="K8" s="37"/>
      <c r="L8" s="37"/>
      <c r="M8" s="37"/>
      <c r="N8" s="37"/>
      <c r="O8" s="37"/>
      <c r="P8" s="37"/>
    </row>
    <row r="9" spans="1:16" ht="11.25" customHeight="1" x14ac:dyDescent="0.15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39"/>
      <c r="K9" s="37"/>
      <c r="L9" s="37"/>
      <c r="M9" s="37"/>
    </row>
    <row r="10" spans="1:16" ht="42" customHeight="1" x14ac:dyDescent="0.15">
      <c r="A10" s="15" t="s">
        <v>11</v>
      </c>
      <c r="B10" s="16"/>
      <c r="C10" s="16"/>
      <c r="D10" s="17"/>
      <c r="E10" s="18" t="s">
        <v>12</v>
      </c>
      <c r="F10" s="19">
        <v>1</v>
      </c>
      <c r="G10" s="20">
        <f>+G11+G35+G87</f>
        <v>0</v>
      </c>
      <c r="H10" s="21"/>
      <c r="I10" s="22">
        <v>1</v>
      </c>
      <c r="J10" s="40"/>
      <c r="K10" s="37"/>
      <c r="L10" s="37"/>
      <c r="M10" s="37"/>
    </row>
    <row r="11" spans="1:16" ht="42" customHeight="1" x14ac:dyDescent="0.15">
      <c r="A11" s="15" t="s">
        <v>13</v>
      </c>
      <c r="B11" s="16"/>
      <c r="C11" s="16"/>
      <c r="D11" s="17"/>
      <c r="E11" s="18" t="s">
        <v>12</v>
      </c>
      <c r="F11" s="19">
        <v>1</v>
      </c>
      <c r="G11" s="20">
        <f>+G12+G32</f>
        <v>0</v>
      </c>
      <c r="H11" s="21"/>
      <c r="I11" s="22">
        <v>2</v>
      </c>
      <c r="J11" s="40"/>
      <c r="K11" s="37"/>
      <c r="L11" s="37"/>
      <c r="M11" s="37"/>
    </row>
    <row r="12" spans="1:16" ht="42" customHeight="1" x14ac:dyDescent="0.15">
      <c r="A12" s="15" t="s">
        <v>14</v>
      </c>
      <c r="B12" s="16"/>
      <c r="C12" s="16"/>
      <c r="D12" s="17"/>
      <c r="E12" s="18" t="s">
        <v>12</v>
      </c>
      <c r="F12" s="19">
        <v>1</v>
      </c>
      <c r="G12" s="20">
        <f>+G13+G23+G29</f>
        <v>0</v>
      </c>
      <c r="H12" s="21"/>
      <c r="I12" s="22">
        <v>3</v>
      </c>
      <c r="J12" s="40"/>
      <c r="K12" s="37"/>
      <c r="L12" s="37"/>
      <c r="M12" s="37"/>
    </row>
    <row r="13" spans="1:16" ht="42" customHeight="1" x14ac:dyDescent="0.15">
      <c r="A13" s="23"/>
      <c r="B13" s="16" t="s">
        <v>15</v>
      </c>
      <c r="C13" s="16"/>
      <c r="D13" s="17"/>
      <c r="E13" s="18" t="s">
        <v>12</v>
      </c>
      <c r="F13" s="19">
        <v>1</v>
      </c>
      <c r="G13" s="20">
        <f>+G14+G18+G21</f>
        <v>0</v>
      </c>
      <c r="H13" s="21"/>
      <c r="I13" s="22">
        <v>4</v>
      </c>
      <c r="J13" s="22">
        <v>2</v>
      </c>
      <c r="K13" s="37"/>
      <c r="L13" s="37"/>
      <c r="M13" s="37"/>
    </row>
    <row r="14" spans="1:16" ht="42" customHeight="1" x14ac:dyDescent="0.15">
      <c r="A14" s="23"/>
      <c r="B14" s="24"/>
      <c r="C14" s="16" t="s">
        <v>16</v>
      </c>
      <c r="D14" s="17"/>
      <c r="E14" s="18" t="s">
        <v>12</v>
      </c>
      <c r="F14" s="19">
        <v>1</v>
      </c>
      <c r="G14" s="20">
        <f>+G15+G16+G17</f>
        <v>0</v>
      </c>
      <c r="H14" s="21"/>
      <c r="I14" s="22">
        <v>5</v>
      </c>
      <c r="J14" s="22">
        <v>3</v>
      </c>
      <c r="L14" s="37"/>
      <c r="M14" s="37"/>
    </row>
    <row r="15" spans="1:16" ht="42" customHeight="1" x14ac:dyDescent="0.15">
      <c r="A15" s="23"/>
      <c r="B15" s="24"/>
      <c r="C15" s="24"/>
      <c r="D15" s="25" t="s">
        <v>17</v>
      </c>
      <c r="E15" s="18" t="s">
        <v>12</v>
      </c>
      <c r="F15" s="19">
        <v>1</v>
      </c>
      <c r="G15" s="26"/>
      <c r="H15" s="21"/>
      <c r="I15" s="22">
        <v>6</v>
      </c>
      <c r="J15" s="22">
        <v>4</v>
      </c>
    </row>
    <row r="16" spans="1:16" ht="42" customHeight="1" x14ac:dyDescent="0.15">
      <c r="A16" s="23"/>
      <c r="B16" s="24"/>
      <c r="C16" s="24"/>
      <c r="D16" s="25" t="s">
        <v>18</v>
      </c>
      <c r="E16" s="18" t="s">
        <v>12</v>
      </c>
      <c r="F16" s="19">
        <v>1</v>
      </c>
      <c r="G16" s="26"/>
      <c r="H16" s="21"/>
      <c r="I16" s="22">
        <v>7</v>
      </c>
      <c r="J16" s="22">
        <v>4</v>
      </c>
    </row>
    <row r="17" spans="1:13" ht="42" customHeight="1" x14ac:dyDescent="0.15">
      <c r="A17" s="23"/>
      <c r="B17" s="24"/>
      <c r="C17" s="24"/>
      <c r="D17" s="25" t="s">
        <v>19</v>
      </c>
      <c r="E17" s="18" t="s">
        <v>12</v>
      </c>
      <c r="F17" s="19">
        <v>1</v>
      </c>
      <c r="G17" s="26"/>
      <c r="H17" s="21"/>
      <c r="I17" s="22">
        <v>8</v>
      </c>
      <c r="J17" s="22">
        <v>4</v>
      </c>
    </row>
    <row r="18" spans="1:13" ht="42" customHeight="1" x14ac:dyDescent="0.15">
      <c r="A18" s="23"/>
      <c r="B18" s="24"/>
      <c r="C18" s="16" t="s">
        <v>20</v>
      </c>
      <c r="D18" s="17"/>
      <c r="E18" s="18" t="s">
        <v>12</v>
      </c>
      <c r="F18" s="19">
        <v>1</v>
      </c>
      <c r="G18" s="20">
        <f>+G19+G20</f>
        <v>0</v>
      </c>
      <c r="H18" s="21"/>
      <c r="I18" s="22">
        <v>9</v>
      </c>
      <c r="J18" s="22">
        <v>3</v>
      </c>
      <c r="L18" s="37"/>
      <c r="M18" s="37"/>
    </row>
    <row r="19" spans="1:13" ht="42" customHeight="1" x14ac:dyDescent="0.15">
      <c r="A19" s="23"/>
      <c r="B19" s="24"/>
      <c r="C19" s="24"/>
      <c r="D19" s="25" t="s">
        <v>21</v>
      </c>
      <c r="E19" s="18" t="s">
        <v>12</v>
      </c>
      <c r="F19" s="19">
        <v>1</v>
      </c>
      <c r="G19" s="26"/>
      <c r="H19" s="21"/>
      <c r="I19" s="22">
        <v>10</v>
      </c>
      <c r="J19" s="22">
        <v>4</v>
      </c>
    </row>
    <row r="20" spans="1:13" ht="42" customHeight="1" x14ac:dyDescent="0.15">
      <c r="A20" s="23"/>
      <c r="B20" s="24"/>
      <c r="C20" s="24"/>
      <c r="D20" s="25" t="s">
        <v>22</v>
      </c>
      <c r="E20" s="18" t="s">
        <v>12</v>
      </c>
      <c r="F20" s="19">
        <v>1</v>
      </c>
      <c r="G20" s="26"/>
      <c r="H20" s="21"/>
      <c r="I20" s="22">
        <v>11</v>
      </c>
      <c r="J20" s="22">
        <v>4</v>
      </c>
    </row>
    <row r="21" spans="1:13" ht="42" customHeight="1" x14ac:dyDescent="0.15">
      <c r="A21" s="23"/>
      <c r="B21" s="24"/>
      <c r="C21" s="16" t="s">
        <v>23</v>
      </c>
      <c r="D21" s="17"/>
      <c r="E21" s="18" t="s">
        <v>12</v>
      </c>
      <c r="F21" s="19">
        <v>1</v>
      </c>
      <c r="G21" s="20">
        <f>+G22</f>
        <v>0</v>
      </c>
      <c r="H21" s="21"/>
      <c r="I21" s="22">
        <v>12</v>
      </c>
      <c r="J21" s="22">
        <v>3</v>
      </c>
      <c r="L21" s="37"/>
      <c r="M21" s="37"/>
    </row>
    <row r="22" spans="1:13" ht="42" customHeight="1" x14ac:dyDescent="0.15">
      <c r="A22" s="23"/>
      <c r="B22" s="24"/>
      <c r="C22" s="24"/>
      <c r="D22" s="25" t="s">
        <v>24</v>
      </c>
      <c r="E22" s="18" t="s">
        <v>12</v>
      </c>
      <c r="F22" s="19">
        <v>1</v>
      </c>
      <c r="G22" s="26"/>
      <c r="H22" s="21"/>
      <c r="I22" s="22">
        <v>13</v>
      </c>
      <c r="J22" s="22">
        <v>4</v>
      </c>
    </row>
    <row r="23" spans="1:13" ht="42" customHeight="1" x14ac:dyDescent="0.15">
      <c r="A23" s="23"/>
      <c r="B23" s="16" t="s">
        <v>25</v>
      </c>
      <c r="C23" s="16"/>
      <c r="D23" s="17"/>
      <c r="E23" s="18" t="s">
        <v>12</v>
      </c>
      <c r="F23" s="19">
        <v>1</v>
      </c>
      <c r="G23" s="20">
        <f>+G24+G27</f>
        <v>0</v>
      </c>
      <c r="H23" s="21"/>
      <c r="I23" s="22">
        <v>14</v>
      </c>
      <c r="J23" s="22">
        <v>2</v>
      </c>
      <c r="K23" s="37"/>
      <c r="L23" s="37"/>
      <c r="M23" s="37"/>
    </row>
    <row r="24" spans="1:13" ht="42" customHeight="1" x14ac:dyDescent="0.15">
      <c r="A24" s="23"/>
      <c r="B24" s="24"/>
      <c r="C24" s="16" t="s">
        <v>26</v>
      </c>
      <c r="D24" s="17"/>
      <c r="E24" s="18" t="s">
        <v>12</v>
      </c>
      <c r="F24" s="19">
        <v>1</v>
      </c>
      <c r="G24" s="20">
        <f>+G25+G26</f>
        <v>0</v>
      </c>
      <c r="H24" s="21"/>
      <c r="I24" s="22">
        <v>15</v>
      </c>
      <c r="J24" s="22">
        <v>3</v>
      </c>
      <c r="L24" s="37"/>
      <c r="M24" s="37"/>
    </row>
    <row r="25" spans="1:13" ht="42" customHeight="1" x14ac:dyDescent="0.15">
      <c r="A25" s="23"/>
      <c r="B25" s="24"/>
      <c r="C25" s="24"/>
      <c r="D25" s="25" t="s">
        <v>27</v>
      </c>
      <c r="E25" s="18" t="s">
        <v>12</v>
      </c>
      <c r="F25" s="19">
        <v>1</v>
      </c>
      <c r="G25" s="26"/>
      <c r="H25" s="21"/>
      <c r="I25" s="22">
        <v>16</v>
      </c>
      <c r="J25" s="22">
        <v>4</v>
      </c>
    </row>
    <row r="26" spans="1:13" ht="42" customHeight="1" x14ac:dyDescent="0.15">
      <c r="A26" s="23"/>
      <c r="B26" s="24"/>
      <c r="C26" s="24"/>
      <c r="D26" s="25" t="s">
        <v>28</v>
      </c>
      <c r="E26" s="18" t="s">
        <v>12</v>
      </c>
      <c r="F26" s="19">
        <v>1</v>
      </c>
      <c r="G26" s="26"/>
      <c r="H26" s="21"/>
      <c r="I26" s="22">
        <v>17</v>
      </c>
      <c r="J26" s="22">
        <v>4</v>
      </c>
    </row>
    <row r="27" spans="1:13" ht="42" customHeight="1" x14ac:dyDescent="0.15">
      <c r="A27" s="23"/>
      <c r="B27" s="24"/>
      <c r="C27" s="16" t="s">
        <v>29</v>
      </c>
      <c r="D27" s="17"/>
      <c r="E27" s="18" t="s">
        <v>12</v>
      </c>
      <c r="F27" s="19">
        <v>1</v>
      </c>
      <c r="G27" s="20">
        <f>+G28</f>
        <v>0</v>
      </c>
      <c r="H27" s="21"/>
      <c r="I27" s="22">
        <v>18</v>
      </c>
      <c r="J27" s="22">
        <v>3</v>
      </c>
      <c r="L27" s="37"/>
      <c r="M27" s="37"/>
    </row>
    <row r="28" spans="1:13" ht="42" customHeight="1" x14ac:dyDescent="0.15">
      <c r="A28" s="23"/>
      <c r="B28" s="24"/>
      <c r="C28" s="24"/>
      <c r="D28" s="25" t="s">
        <v>30</v>
      </c>
      <c r="E28" s="18" t="s">
        <v>12</v>
      </c>
      <c r="F28" s="19">
        <v>1</v>
      </c>
      <c r="G28" s="26"/>
      <c r="H28" s="21"/>
      <c r="I28" s="22">
        <v>19</v>
      </c>
      <c r="J28" s="22">
        <v>4</v>
      </c>
    </row>
    <row r="29" spans="1:13" ht="42" customHeight="1" x14ac:dyDescent="0.15">
      <c r="A29" s="23"/>
      <c r="B29" s="16" t="s">
        <v>31</v>
      </c>
      <c r="C29" s="16"/>
      <c r="D29" s="17"/>
      <c r="E29" s="18" t="s">
        <v>12</v>
      </c>
      <c r="F29" s="19">
        <v>1</v>
      </c>
      <c r="G29" s="20">
        <f>+G30</f>
        <v>0</v>
      </c>
      <c r="H29" s="21"/>
      <c r="I29" s="22">
        <v>20</v>
      </c>
      <c r="J29" s="22">
        <v>2</v>
      </c>
      <c r="K29" s="37"/>
      <c r="L29" s="37"/>
      <c r="M29" s="37"/>
    </row>
    <row r="30" spans="1:13" ht="42" customHeight="1" x14ac:dyDescent="0.15">
      <c r="A30" s="23"/>
      <c r="B30" s="24"/>
      <c r="C30" s="16" t="s">
        <v>32</v>
      </c>
      <c r="D30" s="17"/>
      <c r="E30" s="18" t="s">
        <v>12</v>
      </c>
      <c r="F30" s="19">
        <v>1</v>
      </c>
      <c r="G30" s="20">
        <f>+G31</f>
        <v>0</v>
      </c>
      <c r="H30" s="21"/>
      <c r="I30" s="22">
        <v>21</v>
      </c>
      <c r="J30" s="22">
        <v>3</v>
      </c>
      <c r="L30" s="37"/>
      <c r="M30" s="37"/>
    </row>
    <row r="31" spans="1:13" ht="42" customHeight="1" x14ac:dyDescent="0.15">
      <c r="A31" s="23"/>
      <c r="B31" s="24"/>
      <c r="C31" s="24"/>
      <c r="D31" s="25" t="s">
        <v>32</v>
      </c>
      <c r="E31" s="18" t="s">
        <v>12</v>
      </c>
      <c r="F31" s="19">
        <v>1</v>
      </c>
      <c r="G31" s="26"/>
      <c r="H31" s="21"/>
      <c r="I31" s="22">
        <v>22</v>
      </c>
      <c r="J31" s="22">
        <v>4</v>
      </c>
    </row>
    <row r="32" spans="1:13" ht="42" customHeight="1" x14ac:dyDescent="0.15">
      <c r="A32" s="15" t="s">
        <v>33</v>
      </c>
      <c r="B32" s="16"/>
      <c r="C32" s="16"/>
      <c r="D32" s="17"/>
      <c r="E32" s="18" t="s">
        <v>12</v>
      </c>
      <c r="F32" s="19">
        <v>1</v>
      </c>
      <c r="G32" s="20">
        <f>+G33+G34</f>
        <v>0</v>
      </c>
      <c r="H32" s="21"/>
      <c r="I32" s="22">
        <v>23</v>
      </c>
      <c r="J32" s="40"/>
      <c r="K32" s="37"/>
      <c r="L32" s="37"/>
      <c r="M32" s="37"/>
    </row>
    <row r="33" spans="1:13" ht="42" customHeight="1" x14ac:dyDescent="0.15">
      <c r="A33" s="15" t="s">
        <v>34</v>
      </c>
      <c r="B33" s="16"/>
      <c r="C33" s="16"/>
      <c r="D33" s="17"/>
      <c r="E33" s="18" t="s">
        <v>12</v>
      </c>
      <c r="F33" s="19">
        <v>1</v>
      </c>
      <c r="G33" s="26"/>
      <c r="H33" s="21"/>
      <c r="I33" s="22">
        <v>24</v>
      </c>
      <c r="J33" s="40"/>
      <c r="K33" s="37"/>
      <c r="L33" s="37"/>
      <c r="M33" s="37"/>
    </row>
    <row r="34" spans="1:13" ht="42" customHeight="1" x14ac:dyDescent="0.15">
      <c r="A34" s="15" t="s">
        <v>35</v>
      </c>
      <c r="B34" s="16"/>
      <c r="C34" s="16"/>
      <c r="D34" s="17"/>
      <c r="E34" s="18" t="s">
        <v>12</v>
      </c>
      <c r="F34" s="19">
        <v>1</v>
      </c>
      <c r="G34" s="26"/>
      <c r="H34" s="21"/>
      <c r="I34" s="22">
        <v>25</v>
      </c>
      <c r="J34" s="40"/>
      <c r="K34" s="37"/>
      <c r="L34" s="37"/>
      <c r="M34" s="37"/>
    </row>
    <row r="35" spans="1:13" ht="42" customHeight="1" x14ac:dyDescent="0.15">
      <c r="A35" s="15" t="s">
        <v>36</v>
      </c>
      <c r="B35" s="16"/>
      <c r="C35" s="16"/>
      <c r="D35" s="17"/>
      <c r="E35" s="18" t="s">
        <v>12</v>
      </c>
      <c r="F35" s="19">
        <v>1</v>
      </c>
      <c r="G35" s="20">
        <f>+G36+G82</f>
        <v>0</v>
      </c>
      <c r="H35" s="21"/>
      <c r="I35" s="22">
        <v>26</v>
      </c>
      <c r="J35" s="40"/>
      <c r="K35" s="37"/>
      <c r="L35" s="37"/>
      <c r="M35" s="37"/>
    </row>
    <row r="36" spans="1:13" ht="42" customHeight="1" x14ac:dyDescent="0.15">
      <c r="A36" s="15" t="s">
        <v>37</v>
      </c>
      <c r="B36" s="16"/>
      <c r="C36" s="16"/>
      <c r="D36" s="17"/>
      <c r="E36" s="18" t="s">
        <v>12</v>
      </c>
      <c r="F36" s="19">
        <v>1</v>
      </c>
      <c r="G36" s="20">
        <f>+G37+G40+G48+G54+G57+G66</f>
        <v>0</v>
      </c>
      <c r="H36" s="21"/>
      <c r="I36" s="22">
        <v>27</v>
      </c>
      <c r="J36" s="40"/>
      <c r="K36" s="37"/>
      <c r="L36" s="37"/>
      <c r="M36" s="37"/>
    </row>
    <row r="37" spans="1:13" ht="42" customHeight="1" x14ac:dyDescent="0.15">
      <c r="A37" s="23"/>
      <c r="B37" s="16" t="s">
        <v>38</v>
      </c>
      <c r="C37" s="16"/>
      <c r="D37" s="17"/>
      <c r="E37" s="18" t="s">
        <v>12</v>
      </c>
      <c r="F37" s="19">
        <v>1</v>
      </c>
      <c r="G37" s="20">
        <f>+G38</f>
        <v>0</v>
      </c>
      <c r="H37" s="21"/>
      <c r="I37" s="22">
        <v>28</v>
      </c>
      <c r="J37" s="22">
        <v>2</v>
      </c>
      <c r="K37" s="37"/>
      <c r="L37" s="37"/>
      <c r="M37" s="37"/>
    </row>
    <row r="38" spans="1:13" ht="42" customHeight="1" x14ac:dyDescent="0.15">
      <c r="A38" s="23"/>
      <c r="B38" s="24"/>
      <c r="C38" s="16" t="s">
        <v>38</v>
      </c>
      <c r="D38" s="17"/>
      <c r="E38" s="18" t="s">
        <v>12</v>
      </c>
      <c r="F38" s="19">
        <v>1</v>
      </c>
      <c r="G38" s="20">
        <f>+G39</f>
        <v>0</v>
      </c>
      <c r="H38" s="21"/>
      <c r="I38" s="22">
        <v>29</v>
      </c>
      <c r="J38" s="22">
        <v>3</v>
      </c>
      <c r="L38" s="37"/>
      <c r="M38" s="37"/>
    </row>
    <row r="39" spans="1:13" ht="42" customHeight="1" x14ac:dyDescent="0.15">
      <c r="A39" s="23"/>
      <c r="B39" s="24"/>
      <c r="C39" s="24"/>
      <c r="D39" s="25" t="s">
        <v>39</v>
      </c>
      <c r="E39" s="18" t="s">
        <v>12</v>
      </c>
      <c r="F39" s="19">
        <v>1</v>
      </c>
      <c r="G39" s="26"/>
      <c r="H39" s="21"/>
      <c r="I39" s="22">
        <v>30</v>
      </c>
      <c r="J39" s="22">
        <v>4</v>
      </c>
    </row>
    <row r="40" spans="1:13" ht="42" customHeight="1" x14ac:dyDescent="0.15">
      <c r="A40" s="23"/>
      <c r="B40" s="34" t="s">
        <v>40</v>
      </c>
      <c r="C40" s="34"/>
      <c r="D40" s="35"/>
      <c r="E40" s="18" t="s">
        <v>12</v>
      </c>
      <c r="F40" s="19">
        <v>1</v>
      </c>
      <c r="G40" s="20">
        <f>+G41+G45</f>
        <v>0</v>
      </c>
      <c r="H40" s="21"/>
      <c r="I40" s="22">
        <v>31</v>
      </c>
      <c r="J40" s="22">
        <v>2</v>
      </c>
    </row>
    <row r="41" spans="1:13" ht="42" customHeight="1" x14ac:dyDescent="0.15">
      <c r="A41" s="23"/>
      <c r="B41" s="24"/>
      <c r="C41" s="34" t="s">
        <v>40</v>
      </c>
      <c r="D41" s="35"/>
      <c r="E41" s="18" t="s">
        <v>12</v>
      </c>
      <c r="F41" s="19">
        <v>1</v>
      </c>
      <c r="G41" s="20">
        <f>+G42+G43+G44</f>
        <v>0</v>
      </c>
      <c r="H41" s="21"/>
      <c r="I41" s="22">
        <v>32</v>
      </c>
      <c r="J41" s="22">
        <v>3</v>
      </c>
    </row>
    <row r="42" spans="1:13" ht="42" customHeight="1" x14ac:dyDescent="0.15">
      <c r="A42" s="23"/>
      <c r="B42" s="24"/>
      <c r="C42" s="24"/>
      <c r="D42" s="25" t="s">
        <v>41</v>
      </c>
      <c r="E42" s="18" t="s">
        <v>12</v>
      </c>
      <c r="F42" s="19">
        <v>1</v>
      </c>
      <c r="G42" s="26"/>
      <c r="H42" s="21"/>
      <c r="I42" s="22">
        <v>33</v>
      </c>
      <c r="J42" s="22">
        <v>4</v>
      </c>
    </row>
    <row r="43" spans="1:13" ht="42" customHeight="1" x14ac:dyDescent="0.15">
      <c r="A43" s="23"/>
      <c r="B43" s="24"/>
      <c r="C43" s="24"/>
      <c r="D43" s="25" t="s">
        <v>42</v>
      </c>
      <c r="E43" s="18" t="s">
        <v>12</v>
      </c>
      <c r="F43" s="19">
        <v>1</v>
      </c>
      <c r="G43" s="26"/>
      <c r="H43" s="21"/>
      <c r="I43" s="22">
        <v>34</v>
      </c>
      <c r="J43" s="22">
        <v>4</v>
      </c>
    </row>
    <row r="44" spans="1:13" ht="42" customHeight="1" x14ac:dyDescent="0.15">
      <c r="A44" s="23"/>
      <c r="B44" s="24"/>
      <c r="C44" s="24"/>
      <c r="D44" s="25" t="s">
        <v>43</v>
      </c>
      <c r="E44" s="18" t="s">
        <v>12</v>
      </c>
      <c r="F44" s="19">
        <v>1</v>
      </c>
      <c r="G44" s="26"/>
      <c r="H44" s="21"/>
      <c r="I44" s="22">
        <v>35</v>
      </c>
      <c r="J44" s="22">
        <v>4</v>
      </c>
    </row>
    <row r="45" spans="1:13" ht="42" customHeight="1" x14ac:dyDescent="0.15">
      <c r="A45" s="23"/>
      <c r="B45" s="24"/>
      <c r="C45" s="34" t="s">
        <v>44</v>
      </c>
      <c r="D45" s="35"/>
      <c r="E45" s="18" t="s">
        <v>12</v>
      </c>
      <c r="F45" s="19">
        <v>1</v>
      </c>
      <c r="G45" s="20">
        <f>+G46+G47</f>
        <v>0</v>
      </c>
      <c r="H45" s="21"/>
      <c r="I45" s="22">
        <v>36</v>
      </c>
      <c r="J45" s="22">
        <v>3</v>
      </c>
    </row>
    <row r="46" spans="1:13" ht="42" customHeight="1" x14ac:dyDescent="0.15">
      <c r="A46" s="23"/>
      <c r="B46" s="24"/>
      <c r="C46" s="24"/>
      <c r="D46" s="25" t="s">
        <v>45</v>
      </c>
      <c r="E46" s="18" t="s">
        <v>12</v>
      </c>
      <c r="F46" s="19">
        <v>1</v>
      </c>
      <c r="G46" s="26"/>
      <c r="H46" s="21"/>
      <c r="I46" s="22">
        <v>37</v>
      </c>
      <c r="J46" s="22">
        <v>4</v>
      </c>
    </row>
    <row r="47" spans="1:13" ht="42" customHeight="1" x14ac:dyDescent="0.15">
      <c r="A47" s="23"/>
      <c r="B47" s="24"/>
      <c r="C47" s="24"/>
      <c r="D47" s="25" t="s">
        <v>46</v>
      </c>
      <c r="E47" s="18" t="s">
        <v>12</v>
      </c>
      <c r="F47" s="19">
        <v>1</v>
      </c>
      <c r="G47" s="26"/>
      <c r="H47" s="21"/>
      <c r="I47" s="22">
        <v>38</v>
      </c>
      <c r="J47" s="22">
        <v>4</v>
      </c>
    </row>
    <row r="48" spans="1:13" ht="42" customHeight="1" x14ac:dyDescent="0.15">
      <c r="A48" s="23"/>
      <c r="B48" s="34" t="s">
        <v>47</v>
      </c>
      <c r="C48" s="34"/>
      <c r="D48" s="35"/>
      <c r="E48" s="18" t="s">
        <v>12</v>
      </c>
      <c r="F48" s="19">
        <v>1</v>
      </c>
      <c r="G48" s="20">
        <f>+G49</f>
        <v>0</v>
      </c>
      <c r="H48" s="21"/>
      <c r="I48" s="22">
        <v>39</v>
      </c>
      <c r="J48" s="22">
        <v>2</v>
      </c>
    </row>
    <row r="49" spans="1:10" ht="42" customHeight="1" x14ac:dyDescent="0.15">
      <c r="A49" s="23"/>
      <c r="B49" s="24"/>
      <c r="C49" s="34" t="s">
        <v>47</v>
      </c>
      <c r="D49" s="35"/>
      <c r="E49" s="18" t="s">
        <v>12</v>
      </c>
      <c r="F49" s="19">
        <v>1</v>
      </c>
      <c r="G49" s="20">
        <f>+G50+G51+G52+G53</f>
        <v>0</v>
      </c>
      <c r="H49" s="21"/>
      <c r="I49" s="22">
        <v>40</v>
      </c>
      <c r="J49" s="22">
        <v>3</v>
      </c>
    </row>
    <row r="50" spans="1:10" ht="42" customHeight="1" x14ac:dyDescent="0.15">
      <c r="A50" s="23"/>
      <c r="B50" s="24"/>
      <c r="C50" s="24"/>
      <c r="D50" s="25" t="s">
        <v>48</v>
      </c>
      <c r="E50" s="18" t="s">
        <v>12</v>
      </c>
      <c r="F50" s="19">
        <v>1</v>
      </c>
      <c r="G50" s="26"/>
      <c r="H50" s="21"/>
      <c r="I50" s="22">
        <v>41</v>
      </c>
      <c r="J50" s="22">
        <v>4</v>
      </c>
    </row>
    <row r="51" spans="1:10" ht="42" customHeight="1" x14ac:dyDescent="0.15">
      <c r="A51" s="23"/>
      <c r="B51" s="24"/>
      <c r="C51" s="24"/>
      <c r="D51" s="25" t="s">
        <v>49</v>
      </c>
      <c r="E51" s="18" t="s">
        <v>12</v>
      </c>
      <c r="F51" s="19">
        <v>1</v>
      </c>
      <c r="G51" s="26"/>
      <c r="H51" s="21"/>
      <c r="I51" s="22">
        <v>42</v>
      </c>
      <c r="J51" s="22">
        <v>4</v>
      </c>
    </row>
    <row r="52" spans="1:10" ht="42" customHeight="1" x14ac:dyDescent="0.15">
      <c r="A52" s="23"/>
      <c r="B52" s="24"/>
      <c r="C52" s="24"/>
      <c r="D52" s="25" t="s">
        <v>50</v>
      </c>
      <c r="E52" s="18" t="s">
        <v>12</v>
      </c>
      <c r="F52" s="19">
        <v>1</v>
      </c>
      <c r="G52" s="26"/>
      <c r="H52" s="21"/>
      <c r="I52" s="22">
        <v>43</v>
      </c>
      <c r="J52" s="22">
        <v>4</v>
      </c>
    </row>
    <row r="53" spans="1:10" ht="42" customHeight="1" x14ac:dyDescent="0.15">
      <c r="A53" s="23"/>
      <c r="B53" s="24"/>
      <c r="C53" s="24"/>
      <c r="D53" s="25" t="s">
        <v>51</v>
      </c>
      <c r="E53" s="18" t="s">
        <v>12</v>
      </c>
      <c r="F53" s="19">
        <v>1</v>
      </c>
      <c r="G53" s="26"/>
      <c r="H53" s="21"/>
      <c r="I53" s="22">
        <v>44</v>
      </c>
      <c r="J53" s="22">
        <v>4</v>
      </c>
    </row>
    <row r="54" spans="1:10" ht="42" customHeight="1" x14ac:dyDescent="0.15">
      <c r="A54" s="23"/>
      <c r="B54" s="34" t="s">
        <v>52</v>
      </c>
      <c r="C54" s="34"/>
      <c r="D54" s="35"/>
      <c r="E54" s="18" t="s">
        <v>12</v>
      </c>
      <c r="F54" s="19">
        <v>1</v>
      </c>
      <c r="G54" s="20">
        <f>+G55</f>
        <v>0</v>
      </c>
      <c r="H54" s="21"/>
      <c r="I54" s="22">
        <v>45</v>
      </c>
      <c r="J54" s="22">
        <v>2</v>
      </c>
    </row>
    <row r="55" spans="1:10" ht="42" customHeight="1" x14ac:dyDescent="0.15">
      <c r="A55" s="23"/>
      <c r="B55" s="24"/>
      <c r="C55" s="34" t="s">
        <v>52</v>
      </c>
      <c r="D55" s="35"/>
      <c r="E55" s="18" t="s">
        <v>12</v>
      </c>
      <c r="F55" s="19">
        <v>1</v>
      </c>
      <c r="G55" s="20">
        <f>+G56</f>
        <v>0</v>
      </c>
      <c r="H55" s="21"/>
      <c r="I55" s="22">
        <v>46</v>
      </c>
      <c r="J55" s="22">
        <v>3</v>
      </c>
    </row>
    <row r="56" spans="1:10" ht="42" customHeight="1" x14ac:dyDescent="0.15">
      <c r="A56" s="23"/>
      <c r="B56" s="24"/>
      <c r="C56" s="24"/>
      <c r="D56" s="25" t="s">
        <v>52</v>
      </c>
      <c r="E56" s="18" t="s">
        <v>12</v>
      </c>
      <c r="F56" s="19">
        <v>1</v>
      </c>
      <c r="G56" s="26"/>
      <c r="H56" s="21"/>
      <c r="I56" s="22">
        <v>47</v>
      </c>
      <c r="J56" s="22">
        <v>4</v>
      </c>
    </row>
    <row r="57" spans="1:10" ht="42" customHeight="1" x14ac:dyDescent="0.15">
      <c r="A57" s="23"/>
      <c r="B57" s="34" t="s">
        <v>31</v>
      </c>
      <c r="C57" s="34"/>
      <c r="D57" s="35"/>
      <c r="E57" s="18" t="s">
        <v>12</v>
      </c>
      <c r="F57" s="19">
        <v>1</v>
      </c>
      <c r="G57" s="20">
        <f>+G58+G63</f>
        <v>0</v>
      </c>
      <c r="H57" s="21"/>
      <c r="I57" s="22">
        <v>48</v>
      </c>
      <c r="J57" s="22">
        <v>2</v>
      </c>
    </row>
    <row r="58" spans="1:10" ht="42" customHeight="1" x14ac:dyDescent="0.15">
      <c r="A58" s="23"/>
      <c r="B58" s="24"/>
      <c r="C58" s="34" t="s">
        <v>53</v>
      </c>
      <c r="D58" s="35"/>
      <c r="E58" s="18" t="s">
        <v>12</v>
      </c>
      <c r="F58" s="19">
        <v>1</v>
      </c>
      <c r="G58" s="20">
        <f>+G59+G60+G61+G62</f>
        <v>0</v>
      </c>
      <c r="H58" s="21"/>
      <c r="I58" s="22">
        <v>49</v>
      </c>
      <c r="J58" s="22">
        <v>3</v>
      </c>
    </row>
    <row r="59" spans="1:10" ht="42" customHeight="1" x14ac:dyDescent="0.15">
      <c r="A59" s="23"/>
      <c r="B59" s="24"/>
      <c r="C59" s="24"/>
      <c r="D59" s="25" t="s">
        <v>54</v>
      </c>
      <c r="E59" s="18" t="s">
        <v>12</v>
      </c>
      <c r="F59" s="19">
        <v>1</v>
      </c>
      <c r="G59" s="26"/>
      <c r="H59" s="21"/>
      <c r="I59" s="22">
        <v>50</v>
      </c>
      <c r="J59" s="22">
        <v>4</v>
      </c>
    </row>
    <row r="60" spans="1:10" ht="42" customHeight="1" x14ac:dyDescent="0.15">
      <c r="A60" s="23"/>
      <c r="B60" s="24"/>
      <c r="C60" s="24"/>
      <c r="D60" s="25" t="s">
        <v>55</v>
      </c>
      <c r="E60" s="18" t="s">
        <v>12</v>
      </c>
      <c r="F60" s="19">
        <v>1</v>
      </c>
      <c r="G60" s="26"/>
      <c r="H60" s="21"/>
      <c r="I60" s="22">
        <v>51</v>
      </c>
      <c r="J60" s="22">
        <v>4</v>
      </c>
    </row>
    <row r="61" spans="1:10" ht="42" customHeight="1" x14ac:dyDescent="0.15">
      <c r="A61" s="23"/>
      <c r="B61" s="24"/>
      <c r="C61" s="24"/>
      <c r="D61" s="25" t="s">
        <v>56</v>
      </c>
      <c r="E61" s="18" t="s">
        <v>12</v>
      </c>
      <c r="F61" s="19">
        <v>1</v>
      </c>
      <c r="G61" s="26"/>
      <c r="H61" s="21"/>
      <c r="I61" s="22">
        <v>52</v>
      </c>
      <c r="J61" s="22">
        <v>4</v>
      </c>
    </row>
    <row r="62" spans="1:10" ht="42" customHeight="1" x14ac:dyDescent="0.15">
      <c r="A62" s="23"/>
      <c r="B62" s="24"/>
      <c r="C62" s="24"/>
      <c r="D62" s="25" t="s">
        <v>57</v>
      </c>
      <c r="E62" s="18" t="s">
        <v>12</v>
      </c>
      <c r="F62" s="19">
        <v>1</v>
      </c>
      <c r="G62" s="26"/>
      <c r="H62" s="21"/>
      <c r="I62" s="22">
        <v>53</v>
      </c>
      <c r="J62" s="22">
        <v>4</v>
      </c>
    </row>
    <row r="63" spans="1:10" ht="42" customHeight="1" x14ac:dyDescent="0.15">
      <c r="A63" s="23"/>
      <c r="B63" s="24"/>
      <c r="C63" s="34" t="s">
        <v>58</v>
      </c>
      <c r="D63" s="35"/>
      <c r="E63" s="18" t="s">
        <v>12</v>
      </c>
      <c r="F63" s="19">
        <v>1</v>
      </c>
      <c r="G63" s="20">
        <f>+G64+G65</f>
        <v>0</v>
      </c>
      <c r="H63" s="21"/>
      <c r="I63" s="22">
        <v>54</v>
      </c>
      <c r="J63" s="22">
        <v>3</v>
      </c>
    </row>
    <row r="64" spans="1:10" ht="42" customHeight="1" x14ac:dyDescent="0.15">
      <c r="A64" s="23"/>
      <c r="B64" s="24"/>
      <c r="C64" s="24"/>
      <c r="D64" s="25" t="s">
        <v>59</v>
      </c>
      <c r="E64" s="18" t="s">
        <v>12</v>
      </c>
      <c r="F64" s="19">
        <v>1</v>
      </c>
      <c r="G64" s="26"/>
      <c r="H64" s="21"/>
      <c r="I64" s="22">
        <v>55</v>
      </c>
      <c r="J64" s="22">
        <v>4</v>
      </c>
    </row>
    <row r="65" spans="1:10" ht="42" customHeight="1" x14ac:dyDescent="0.15">
      <c r="A65" s="23"/>
      <c r="B65" s="24"/>
      <c r="C65" s="24"/>
      <c r="D65" s="25" t="s">
        <v>58</v>
      </c>
      <c r="E65" s="18" t="s">
        <v>12</v>
      </c>
      <c r="F65" s="19">
        <v>1</v>
      </c>
      <c r="G65" s="26"/>
      <c r="H65" s="21"/>
      <c r="I65" s="22">
        <v>56</v>
      </c>
      <c r="J65" s="22">
        <v>4</v>
      </c>
    </row>
    <row r="66" spans="1:10" ht="42" customHeight="1" x14ac:dyDescent="0.15">
      <c r="A66" s="23"/>
      <c r="B66" s="34" t="s">
        <v>60</v>
      </c>
      <c r="C66" s="34"/>
      <c r="D66" s="35"/>
      <c r="E66" s="18" t="s">
        <v>12</v>
      </c>
      <c r="F66" s="19">
        <v>1</v>
      </c>
      <c r="G66" s="20">
        <f>+G67+G69</f>
        <v>0</v>
      </c>
      <c r="H66" s="21"/>
      <c r="I66" s="22">
        <v>57</v>
      </c>
      <c r="J66" s="22">
        <v>2</v>
      </c>
    </row>
    <row r="67" spans="1:10" ht="42" customHeight="1" x14ac:dyDescent="0.15">
      <c r="A67" s="23"/>
      <c r="B67" s="24"/>
      <c r="C67" s="34" t="s">
        <v>61</v>
      </c>
      <c r="D67" s="35"/>
      <c r="E67" s="18" t="s">
        <v>12</v>
      </c>
      <c r="F67" s="19">
        <v>1</v>
      </c>
      <c r="G67" s="20">
        <f>+G68</f>
        <v>0</v>
      </c>
      <c r="H67" s="21"/>
      <c r="I67" s="22">
        <v>58</v>
      </c>
      <c r="J67" s="22">
        <v>3</v>
      </c>
    </row>
    <row r="68" spans="1:10" ht="42" customHeight="1" x14ac:dyDescent="0.15">
      <c r="A68" s="23"/>
      <c r="B68" s="24"/>
      <c r="C68" s="24"/>
      <c r="D68" s="25" t="s">
        <v>61</v>
      </c>
      <c r="E68" s="18" t="s">
        <v>12</v>
      </c>
      <c r="F68" s="19">
        <v>1</v>
      </c>
      <c r="G68" s="26"/>
      <c r="H68" s="21"/>
      <c r="I68" s="22">
        <v>59</v>
      </c>
      <c r="J68" s="22">
        <v>4</v>
      </c>
    </row>
    <row r="69" spans="1:10" ht="42" customHeight="1" x14ac:dyDescent="0.15">
      <c r="A69" s="23"/>
      <c r="B69" s="24"/>
      <c r="C69" s="34" t="s">
        <v>62</v>
      </c>
      <c r="D69" s="35"/>
      <c r="E69" s="18" t="s">
        <v>12</v>
      </c>
      <c r="F69" s="19">
        <v>1</v>
      </c>
      <c r="G69" s="20">
        <f>+G70+G71+G72+G73+G74+G75+G76+G77+G78+G79+G80+G81</f>
        <v>0</v>
      </c>
      <c r="H69" s="21"/>
      <c r="I69" s="22">
        <v>60</v>
      </c>
      <c r="J69" s="22">
        <v>3</v>
      </c>
    </row>
    <row r="70" spans="1:10" ht="42" customHeight="1" x14ac:dyDescent="0.15">
      <c r="A70" s="23"/>
      <c r="B70" s="24"/>
      <c r="C70" s="24"/>
      <c r="D70" s="25" t="s">
        <v>63</v>
      </c>
      <c r="E70" s="18" t="s">
        <v>12</v>
      </c>
      <c r="F70" s="19">
        <v>1</v>
      </c>
      <c r="G70" s="26"/>
      <c r="H70" s="21"/>
      <c r="I70" s="22">
        <v>61</v>
      </c>
      <c r="J70" s="22">
        <v>4</v>
      </c>
    </row>
    <row r="71" spans="1:10" ht="42" customHeight="1" x14ac:dyDescent="0.15">
      <c r="A71" s="23"/>
      <c r="B71" s="24"/>
      <c r="C71" s="24"/>
      <c r="D71" s="25" t="s">
        <v>64</v>
      </c>
      <c r="E71" s="18" t="s">
        <v>12</v>
      </c>
      <c r="F71" s="19">
        <v>1</v>
      </c>
      <c r="G71" s="26"/>
      <c r="H71" s="21"/>
      <c r="I71" s="22">
        <v>62</v>
      </c>
      <c r="J71" s="22">
        <v>4</v>
      </c>
    </row>
    <row r="72" spans="1:10" ht="42" customHeight="1" x14ac:dyDescent="0.15">
      <c r="A72" s="23"/>
      <c r="B72" s="24"/>
      <c r="C72" s="24"/>
      <c r="D72" s="25" t="s">
        <v>65</v>
      </c>
      <c r="E72" s="18" t="s">
        <v>12</v>
      </c>
      <c r="F72" s="19">
        <v>1</v>
      </c>
      <c r="G72" s="26"/>
      <c r="H72" s="21"/>
      <c r="I72" s="22">
        <v>63</v>
      </c>
      <c r="J72" s="22">
        <v>4</v>
      </c>
    </row>
    <row r="73" spans="1:10" ht="42" customHeight="1" x14ac:dyDescent="0.15">
      <c r="A73" s="23"/>
      <c r="B73" s="24"/>
      <c r="C73" s="24"/>
      <c r="D73" s="25" t="s">
        <v>66</v>
      </c>
      <c r="E73" s="18" t="s">
        <v>12</v>
      </c>
      <c r="F73" s="19">
        <v>1</v>
      </c>
      <c r="G73" s="26"/>
      <c r="H73" s="21"/>
      <c r="I73" s="22">
        <v>64</v>
      </c>
      <c r="J73" s="22">
        <v>4</v>
      </c>
    </row>
    <row r="74" spans="1:10" ht="42" customHeight="1" x14ac:dyDescent="0.15">
      <c r="A74" s="23"/>
      <c r="B74" s="24"/>
      <c r="C74" s="24"/>
      <c r="D74" s="25" t="s">
        <v>67</v>
      </c>
      <c r="E74" s="18" t="s">
        <v>12</v>
      </c>
      <c r="F74" s="19">
        <v>1</v>
      </c>
      <c r="G74" s="26"/>
      <c r="H74" s="21"/>
      <c r="I74" s="22">
        <v>65</v>
      </c>
      <c r="J74" s="22">
        <v>4</v>
      </c>
    </row>
    <row r="75" spans="1:10" ht="42" customHeight="1" x14ac:dyDescent="0.15">
      <c r="A75" s="23"/>
      <c r="B75" s="24"/>
      <c r="C75" s="24"/>
      <c r="D75" s="25" t="s">
        <v>68</v>
      </c>
      <c r="E75" s="18" t="s">
        <v>12</v>
      </c>
      <c r="F75" s="19">
        <v>1</v>
      </c>
      <c r="G75" s="26"/>
      <c r="H75" s="21"/>
      <c r="I75" s="22">
        <v>66</v>
      </c>
      <c r="J75" s="22">
        <v>4</v>
      </c>
    </row>
    <row r="76" spans="1:10" ht="42" customHeight="1" x14ac:dyDescent="0.15">
      <c r="A76" s="23"/>
      <c r="B76" s="24"/>
      <c r="C76" s="24"/>
      <c r="D76" s="25" t="s">
        <v>69</v>
      </c>
      <c r="E76" s="18" t="s">
        <v>12</v>
      </c>
      <c r="F76" s="19">
        <v>1</v>
      </c>
      <c r="G76" s="26"/>
      <c r="H76" s="21"/>
      <c r="I76" s="22">
        <v>67</v>
      </c>
      <c r="J76" s="22">
        <v>4</v>
      </c>
    </row>
    <row r="77" spans="1:10" ht="42" customHeight="1" x14ac:dyDescent="0.15">
      <c r="A77" s="23"/>
      <c r="B77" s="24"/>
      <c r="C77" s="24"/>
      <c r="D77" s="25" t="s">
        <v>70</v>
      </c>
      <c r="E77" s="18" t="s">
        <v>12</v>
      </c>
      <c r="F77" s="19">
        <v>1</v>
      </c>
      <c r="G77" s="26"/>
      <c r="H77" s="21"/>
      <c r="I77" s="22">
        <v>68</v>
      </c>
      <c r="J77" s="22">
        <v>4</v>
      </c>
    </row>
    <row r="78" spans="1:10" ht="42" customHeight="1" x14ac:dyDescent="0.15">
      <c r="A78" s="23"/>
      <c r="B78" s="24"/>
      <c r="C78" s="24"/>
      <c r="D78" s="25" t="s">
        <v>71</v>
      </c>
      <c r="E78" s="18" t="s">
        <v>12</v>
      </c>
      <c r="F78" s="19">
        <v>1</v>
      </c>
      <c r="G78" s="26"/>
      <c r="H78" s="21"/>
      <c r="I78" s="22">
        <v>69</v>
      </c>
      <c r="J78" s="22">
        <v>4</v>
      </c>
    </row>
    <row r="79" spans="1:10" ht="42" customHeight="1" x14ac:dyDescent="0.15">
      <c r="A79" s="23"/>
      <c r="B79" s="24"/>
      <c r="C79" s="24"/>
      <c r="D79" s="25" t="s">
        <v>72</v>
      </c>
      <c r="E79" s="18" t="s">
        <v>12</v>
      </c>
      <c r="F79" s="19">
        <v>1</v>
      </c>
      <c r="G79" s="26"/>
      <c r="H79" s="21"/>
      <c r="I79" s="22">
        <v>70</v>
      </c>
      <c r="J79" s="22">
        <v>4</v>
      </c>
    </row>
    <row r="80" spans="1:10" ht="42" customHeight="1" x14ac:dyDescent="0.15">
      <c r="A80" s="23"/>
      <c r="B80" s="24"/>
      <c r="C80" s="24"/>
      <c r="D80" s="25" t="s">
        <v>73</v>
      </c>
      <c r="E80" s="18" t="s">
        <v>12</v>
      </c>
      <c r="F80" s="19">
        <v>1</v>
      </c>
      <c r="G80" s="26"/>
      <c r="H80" s="21"/>
      <c r="I80" s="22">
        <v>71</v>
      </c>
      <c r="J80" s="22">
        <v>4</v>
      </c>
    </row>
    <row r="81" spans="1:10" ht="42" customHeight="1" x14ac:dyDescent="0.15">
      <c r="A81" s="23"/>
      <c r="B81" s="24"/>
      <c r="C81" s="24"/>
      <c r="D81" s="25" t="s">
        <v>74</v>
      </c>
      <c r="E81" s="18" t="s">
        <v>12</v>
      </c>
      <c r="F81" s="19">
        <v>1</v>
      </c>
      <c r="G81" s="26"/>
      <c r="H81" s="21"/>
      <c r="I81" s="22">
        <v>72</v>
      </c>
      <c r="J81" s="22">
        <v>4</v>
      </c>
    </row>
    <row r="82" spans="1:10" ht="42" customHeight="1" x14ac:dyDescent="0.15">
      <c r="A82" s="36" t="s">
        <v>75</v>
      </c>
      <c r="B82" s="34"/>
      <c r="C82" s="34"/>
      <c r="D82" s="35"/>
      <c r="E82" s="18" t="s">
        <v>12</v>
      </c>
      <c r="F82" s="19">
        <v>1</v>
      </c>
      <c r="G82" s="20">
        <f>+G83+G85+G86</f>
        <v>0</v>
      </c>
      <c r="H82" s="21"/>
      <c r="I82" s="22">
        <v>73</v>
      </c>
      <c r="J82" s="22"/>
    </row>
    <row r="83" spans="1:10" ht="42" customHeight="1" x14ac:dyDescent="0.15">
      <c r="A83" s="36" t="s">
        <v>76</v>
      </c>
      <c r="B83" s="34"/>
      <c r="C83" s="34"/>
      <c r="D83" s="35"/>
      <c r="E83" s="18" t="s">
        <v>12</v>
      </c>
      <c r="F83" s="19">
        <v>1</v>
      </c>
      <c r="G83" s="20">
        <f>+G84</f>
        <v>0</v>
      </c>
      <c r="H83" s="21"/>
      <c r="I83" s="22">
        <v>74</v>
      </c>
      <c r="J83" s="22">
        <v>200</v>
      </c>
    </row>
    <row r="84" spans="1:10" ht="42" customHeight="1" x14ac:dyDescent="0.15">
      <c r="A84" s="36" t="s">
        <v>77</v>
      </c>
      <c r="B84" s="34"/>
      <c r="C84" s="34"/>
      <c r="D84" s="35"/>
      <c r="E84" s="18" t="s">
        <v>12</v>
      </c>
      <c r="F84" s="19">
        <v>1</v>
      </c>
      <c r="G84" s="26"/>
      <c r="H84" s="21"/>
      <c r="I84" s="22">
        <v>75</v>
      </c>
      <c r="J84" s="22"/>
    </row>
    <row r="85" spans="1:10" ht="42" customHeight="1" x14ac:dyDescent="0.15">
      <c r="A85" s="36" t="s">
        <v>78</v>
      </c>
      <c r="B85" s="34"/>
      <c r="C85" s="34"/>
      <c r="D85" s="35"/>
      <c r="E85" s="18" t="s">
        <v>12</v>
      </c>
      <c r="F85" s="19">
        <v>1</v>
      </c>
      <c r="G85" s="26"/>
      <c r="H85" s="21"/>
      <c r="I85" s="22">
        <v>76</v>
      </c>
      <c r="J85" s="22">
        <v>210</v>
      </c>
    </row>
    <row r="86" spans="1:10" ht="42" customHeight="1" x14ac:dyDescent="0.15">
      <c r="A86" s="36" t="s">
        <v>79</v>
      </c>
      <c r="B86" s="34"/>
      <c r="C86" s="34"/>
      <c r="D86" s="35"/>
      <c r="E86" s="18" t="s">
        <v>12</v>
      </c>
      <c r="F86" s="19">
        <v>1</v>
      </c>
      <c r="G86" s="26"/>
      <c r="H86" s="21"/>
      <c r="I86" s="22">
        <v>77</v>
      </c>
      <c r="J86" s="22"/>
    </row>
    <row r="87" spans="1:10" ht="42" customHeight="1" x14ac:dyDescent="0.15">
      <c r="A87" s="36" t="s">
        <v>80</v>
      </c>
      <c r="B87" s="34"/>
      <c r="C87" s="34"/>
      <c r="D87" s="35"/>
      <c r="E87" s="18" t="s">
        <v>12</v>
      </c>
      <c r="F87" s="19">
        <v>1</v>
      </c>
      <c r="G87" s="26"/>
      <c r="H87" s="21"/>
      <c r="I87" s="22">
        <v>78</v>
      </c>
      <c r="J87" s="22"/>
    </row>
    <row r="88" spans="1:10" ht="42" customHeight="1" x14ac:dyDescent="0.15">
      <c r="A88" s="36" t="s">
        <v>81</v>
      </c>
      <c r="B88" s="34"/>
      <c r="C88" s="34"/>
      <c r="D88" s="35"/>
      <c r="E88" s="18" t="s">
        <v>12</v>
      </c>
      <c r="F88" s="19">
        <v>1</v>
      </c>
      <c r="G88" s="26"/>
      <c r="H88" s="21"/>
      <c r="I88" s="22">
        <v>79</v>
      </c>
      <c r="J88" s="22">
        <v>220</v>
      </c>
    </row>
    <row r="89" spans="1:10" ht="42" customHeight="1" x14ac:dyDescent="0.15">
      <c r="A89" s="36" t="s">
        <v>82</v>
      </c>
      <c r="B89" s="34"/>
      <c r="C89" s="34"/>
      <c r="D89" s="35"/>
      <c r="E89" s="18" t="s">
        <v>12</v>
      </c>
      <c r="F89" s="19">
        <v>1</v>
      </c>
      <c r="G89" s="20">
        <f>+G10+G88</f>
        <v>0</v>
      </c>
      <c r="H89" s="21"/>
      <c r="I89" s="22">
        <v>80</v>
      </c>
      <c r="J89" s="22"/>
    </row>
    <row r="90" spans="1:10" ht="42" customHeight="1" x14ac:dyDescent="0.15">
      <c r="A90" s="36" t="s">
        <v>11</v>
      </c>
      <c r="B90" s="34"/>
      <c r="C90" s="34"/>
      <c r="D90" s="35"/>
      <c r="E90" s="18" t="s">
        <v>12</v>
      </c>
      <c r="F90" s="19">
        <v>1</v>
      </c>
      <c r="G90" s="20">
        <f>+G91+G139</f>
        <v>0</v>
      </c>
      <c r="H90" s="21"/>
      <c r="I90" s="22">
        <v>81</v>
      </c>
      <c r="J90" s="22"/>
    </row>
    <row r="91" spans="1:10" ht="42" customHeight="1" x14ac:dyDescent="0.15">
      <c r="A91" s="36" t="s">
        <v>37</v>
      </c>
      <c r="B91" s="34"/>
      <c r="C91" s="34"/>
      <c r="D91" s="35"/>
      <c r="E91" s="18" t="s">
        <v>12</v>
      </c>
      <c r="F91" s="19">
        <v>1</v>
      </c>
      <c r="G91" s="20">
        <f>+G92+G135</f>
        <v>0</v>
      </c>
      <c r="H91" s="21"/>
      <c r="I91" s="22">
        <v>82</v>
      </c>
      <c r="J91" s="22"/>
    </row>
    <row r="92" spans="1:10" ht="42" customHeight="1" x14ac:dyDescent="0.15">
      <c r="A92" s="36" t="s">
        <v>83</v>
      </c>
      <c r="B92" s="34"/>
      <c r="C92" s="34"/>
      <c r="D92" s="35"/>
      <c r="E92" s="18" t="s">
        <v>12</v>
      </c>
      <c r="F92" s="19">
        <v>1</v>
      </c>
      <c r="G92" s="20">
        <f>+G93+G108+G121+G131</f>
        <v>0</v>
      </c>
      <c r="H92" s="21"/>
      <c r="I92" s="22">
        <v>83</v>
      </c>
      <c r="J92" s="22">
        <v>1</v>
      </c>
    </row>
    <row r="93" spans="1:10" ht="42" customHeight="1" x14ac:dyDescent="0.15">
      <c r="A93" s="23"/>
      <c r="B93" s="34" t="s">
        <v>84</v>
      </c>
      <c r="C93" s="34"/>
      <c r="D93" s="35"/>
      <c r="E93" s="18" t="s">
        <v>12</v>
      </c>
      <c r="F93" s="19">
        <v>1</v>
      </c>
      <c r="G93" s="20">
        <f>+G94+G106</f>
        <v>0</v>
      </c>
      <c r="H93" s="21"/>
      <c r="I93" s="22">
        <v>84</v>
      </c>
      <c r="J93" s="22">
        <v>2</v>
      </c>
    </row>
    <row r="94" spans="1:10" ht="42" customHeight="1" x14ac:dyDescent="0.15">
      <c r="A94" s="23"/>
      <c r="B94" s="24"/>
      <c r="C94" s="34" t="s">
        <v>61</v>
      </c>
      <c r="D94" s="35"/>
      <c r="E94" s="18" t="s">
        <v>12</v>
      </c>
      <c r="F94" s="19">
        <v>1</v>
      </c>
      <c r="G94" s="20">
        <f>+G95+G96+G97+G98+G99+G100+G101+G102+G103+G104+G105</f>
        <v>0</v>
      </c>
      <c r="H94" s="21"/>
      <c r="I94" s="22">
        <v>85</v>
      </c>
      <c r="J94" s="22">
        <v>3</v>
      </c>
    </row>
    <row r="95" spans="1:10" ht="42" customHeight="1" x14ac:dyDescent="0.15">
      <c r="A95" s="23"/>
      <c r="B95" s="24"/>
      <c r="C95" s="24"/>
      <c r="D95" s="25" t="s">
        <v>85</v>
      </c>
      <c r="E95" s="18" t="s">
        <v>86</v>
      </c>
      <c r="F95" s="19">
        <v>99</v>
      </c>
      <c r="G95" s="26"/>
      <c r="H95" s="21"/>
      <c r="I95" s="22">
        <v>86</v>
      </c>
      <c r="J95" s="22">
        <v>4</v>
      </c>
    </row>
    <row r="96" spans="1:10" ht="42" customHeight="1" x14ac:dyDescent="0.15">
      <c r="A96" s="23"/>
      <c r="B96" s="24"/>
      <c r="C96" s="24"/>
      <c r="D96" s="25" t="s">
        <v>87</v>
      </c>
      <c r="E96" s="18" t="s">
        <v>88</v>
      </c>
      <c r="F96" s="19">
        <v>63</v>
      </c>
      <c r="G96" s="26"/>
      <c r="H96" s="21"/>
      <c r="I96" s="22">
        <v>87</v>
      </c>
      <c r="J96" s="22">
        <v>4</v>
      </c>
    </row>
    <row r="97" spans="1:10" ht="42" customHeight="1" x14ac:dyDescent="0.15">
      <c r="A97" s="23"/>
      <c r="B97" s="24"/>
      <c r="C97" s="24"/>
      <c r="D97" s="25" t="s">
        <v>89</v>
      </c>
      <c r="E97" s="18" t="s">
        <v>86</v>
      </c>
      <c r="F97" s="19">
        <v>81</v>
      </c>
      <c r="G97" s="26"/>
      <c r="H97" s="21"/>
      <c r="I97" s="22">
        <v>88</v>
      </c>
      <c r="J97" s="22">
        <v>4</v>
      </c>
    </row>
    <row r="98" spans="1:10" ht="42" customHeight="1" x14ac:dyDescent="0.15">
      <c r="A98" s="23"/>
      <c r="B98" s="24"/>
      <c r="C98" s="24"/>
      <c r="D98" s="25" t="s">
        <v>90</v>
      </c>
      <c r="E98" s="18" t="s">
        <v>86</v>
      </c>
      <c r="F98" s="19">
        <v>0.6</v>
      </c>
      <c r="G98" s="26"/>
      <c r="H98" s="21"/>
      <c r="I98" s="22">
        <v>89</v>
      </c>
      <c r="J98" s="22">
        <v>4</v>
      </c>
    </row>
    <row r="99" spans="1:10" ht="42" customHeight="1" x14ac:dyDescent="0.15">
      <c r="A99" s="23"/>
      <c r="B99" s="24"/>
      <c r="C99" s="24"/>
      <c r="D99" s="25" t="s">
        <v>91</v>
      </c>
      <c r="E99" s="18" t="s">
        <v>86</v>
      </c>
      <c r="F99" s="19">
        <v>5.9</v>
      </c>
      <c r="G99" s="26"/>
      <c r="H99" s="21"/>
      <c r="I99" s="22">
        <v>90</v>
      </c>
      <c r="J99" s="22">
        <v>4</v>
      </c>
    </row>
    <row r="100" spans="1:10" ht="42" customHeight="1" x14ac:dyDescent="0.15">
      <c r="A100" s="23"/>
      <c r="B100" s="24"/>
      <c r="C100" s="24"/>
      <c r="D100" s="25" t="s">
        <v>92</v>
      </c>
      <c r="E100" s="18" t="s">
        <v>86</v>
      </c>
      <c r="F100" s="19">
        <v>0.6</v>
      </c>
      <c r="G100" s="26"/>
      <c r="H100" s="21"/>
      <c r="I100" s="22">
        <v>91</v>
      </c>
      <c r="J100" s="22">
        <v>4</v>
      </c>
    </row>
    <row r="101" spans="1:10" ht="42" customHeight="1" x14ac:dyDescent="0.15">
      <c r="A101" s="23"/>
      <c r="B101" s="24"/>
      <c r="C101" s="24"/>
      <c r="D101" s="25" t="s">
        <v>93</v>
      </c>
      <c r="E101" s="18" t="s">
        <v>86</v>
      </c>
      <c r="F101" s="19">
        <v>10</v>
      </c>
      <c r="G101" s="26"/>
      <c r="H101" s="21"/>
      <c r="I101" s="22">
        <v>92</v>
      </c>
      <c r="J101" s="22">
        <v>4</v>
      </c>
    </row>
    <row r="102" spans="1:10" ht="42" customHeight="1" x14ac:dyDescent="0.15">
      <c r="A102" s="23"/>
      <c r="B102" s="24"/>
      <c r="C102" s="24"/>
      <c r="D102" s="25" t="s">
        <v>94</v>
      </c>
      <c r="E102" s="18" t="s">
        <v>86</v>
      </c>
      <c r="F102" s="19">
        <v>12</v>
      </c>
      <c r="G102" s="26"/>
      <c r="H102" s="21"/>
      <c r="I102" s="22">
        <v>93</v>
      </c>
      <c r="J102" s="22">
        <v>4</v>
      </c>
    </row>
    <row r="103" spans="1:10" ht="42" customHeight="1" x14ac:dyDescent="0.15">
      <c r="A103" s="23"/>
      <c r="B103" s="24"/>
      <c r="C103" s="24"/>
      <c r="D103" s="25" t="s">
        <v>95</v>
      </c>
      <c r="E103" s="18" t="s">
        <v>86</v>
      </c>
      <c r="F103" s="19">
        <v>26</v>
      </c>
      <c r="G103" s="26"/>
      <c r="H103" s="21"/>
      <c r="I103" s="22">
        <v>94</v>
      </c>
      <c r="J103" s="22">
        <v>4</v>
      </c>
    </row>
    <row r="104" spans="1:10" ht="42" customHeight="1" x14ac:dyDescent="0.15">
      <c r="A104" s="23"/>
      <c r="B104" s="24"/>
      <c r="C104" s="24"/>
      <c r="D104" s="25" t="s">
        <v>96</v>
      </c>
      <c r="E104" s="18" t="s">
        <v>86</v>
      </c>
      <c r="F104" s="19">
        <v>19</v>
      </c>
      <c r="G104" s="26"/>
      <c r="H104" s="21"/>
      <c r="I104" s="22">
        <v>95</v>
      </c>
      <c r="J104" s="22">
        <v>4</v>
      </c>
    </row>
    <row r="105" spans="1:10" ht="42" customHeight="1" x14ac:dyDescent="0.15">
      <c r="A105" s="23"/>
      <c r="B105" s="24"/>
      <c r="C105" s="24"/>
      <c r="D105" s="25" t="s">
        <v>97</v>
      </c>
      <c r="E105" s="18" t="s">
        <v>86</v>
      </c>
      <c r="F105" s="19">
        <v>12</v>
      </c>
      <c r="G105" s="26"/>
      <c r="H105" s="21"/>
      <c r="I105" s="22">
        <v>96</v>
      </c>
      <c r="J105" s="22">
        <v>4</v>
      </c>
    </row>
    <row r="106" spans="1:10" ht="42" customHeight="1" x14ac:dyDescent="0.15">
      <c r="A106" s="23"/>
      <c r="B106" s="24"/>
      <c r="C106" s="34" t="s">
        <v>98</v>
      </c>
      <c r="D106" s="35"/>
      <c r="E106" s="18" t="s">
        <v>12</v>
      </c>
      <c r="F106" s="19">
        <v>1</v>
      </c>
      <c r="G106" s="20">
        <f>+G107</f>
        <v>0</v>
      </c>
      <c r="H106" s="21"/>
      <c r="I106" s="22">
        <v>97</v>
      </c>
      <c r="J106" s="22">
        <v>3</v>
      </c>
    </row>
    <row r="107" spans="1:10" ht="42" customHeight="1" x14ac:dyDescent="0.15">
      <c r="A107" s="23"/>
      <c r="B107" s="24"/>
      <c r="C107" s="24"/>
      <c r="D107" s="25" t="s">
        <v>99</v>
      </c>
      <c r="E107" s="18" t="s">
        <v>86</v>
      </c>
      <c r="F107" s="19">
        <v>49</v>
      </c>
      <c r="G107" s="26"/>
      <c r="H107" s="21"/>
      <c r="I107" s="22">
        <v>98</v>
      </c>
      <c r="J107" s="22">
        <v>4</v>
      </c>
    </row>
    <row r="108" spans="1:10" ht="42" customHeight="1" x14ac:dyDescent="0.15">
      <c r="A108" s="23"/>
      <c r="B108" s="34" t="s">
        <v>100</v>
      </c>
      <c r="C108" s="34"/>
      <c r="D108" s="35"/>
      <c r="E108" s="18" t="s">
        <v>12</v>
      </c>
      <c r="F108" s="19">
        <v>1</v>
      </c>
      <c r="G108" s="20">
        <f>+G109+G119</f>
        <v>0</v>
      </c>
      <c r="H108" s="21"/>
      <c r="I108" s="22">
        <v>99</v>
      </c>
      <c r="J108" s="22">
        <v>2</v>
      </c>
    </row>
    <row r="109" spans="1:10" ht="42" customHeight="1" x14ac:dyDescent="0.15">
      <c r="A109" s="23"/>
      <c r="B109" s="24"/>
      <c r="C109" s="34" t="s">
        <v>101</v>
      </c>
      <c r="D109" s="35"/>
      <c r="E109" s="18" t="s">
        <v>12</v>
      </c>
      <c r="F109" s="19">
        <v>1</v>
      </c>
      <c r="G109" s="20">
        <f>+G110+G111+G112+G113+G114+G115+G116+G117+G118</f>
        <v>0</v>
      </c>
      <c r="H109" s="21"/>
      <c r="I109" s="22">
        <v>100</v>
      </c>
      <c r="J109" s="22">
        <v>3</v>
      </c>
    </row>
    <row r="110" spans="1:10" ht="42" customHeight="1" x14ac:dyDescent="0.15">
      <c r="A110" s="23"/>
      <c r="B110" s="24"/>
      <c r="C110" s="24"/>
      <c r="D110" s="25" t="s">
        <v>102</v>
      </c>
      <c r="E110" s="18" t="s">
        <v>103</v>
      </c>
      <c r="F110" s="19">
        <v>23.4</v>
      </c>
      <c r="G110" s="26"/>
      <c r="H110" s="21"/>
      <c r="I110" s="22">
        <v>101</v>
      </c>
      <c r="J110" s="22">
        <v>4</v>
      </c>
    </row>
    <row r="111" spans="1:10" ht="42" customHeight="1" x14ac:dyDescent="0.15">
      <c r="A111" s="23"/>
      <c r="B111" s="24"/>
      <c r="C111" s="24"/>
      <c r="D111" s="25" t="s">
        <v>104</v>
      </c>
      <c r="E111" s="18" t="s">
        <v>103</v>
      </c>
      <c r="F111" s="19">
        <v>5.4</v>
      </c>
      <c r="G111" s="26"/>
      <c r="H111" s="21"/>
      <c r="I111" s="22">
        <v>102</v>
      </c>
      <c r="J111" s="22">
        <v>4</v>
      </c>
    </row>
    <row r="112" spans="1:10" ht="42" customHeight="1" x14ac:dyDescent="0.15">
      <c r="A112" s="23"/>
      <c r="B112" s="24"/>
      <c r="C112" s="24"/>
      <c r="D112" s="25" t="s">
        <v>105</v>
      </c>
      <c r="E112" s="18" t="s">
        <v>103</v>
      </c>
      <c r="F112" s="19">
        <v>46.3</v>
      </c>
      <c r="G112" s="26"/>
      <c r="H112" s="21"/>
      <c r="I112" s="22">
        <v>103</v>
      </c>
      <c r="J112" s="22">
        <v>4</v>
      </c>
    </row>
    <row r="113" spans="1:10" ht="42" customHeight="1" x14ac:dyDescent="0.15">
      <c r="A113" s="23"/>
      <c r="B113" s="24"/>
      <c r="C113" s="24"/>
      <c r="D113" s="25" t="s">
        <v>106</v>
      </c>
      <c r="E113" s="18" t="s">
        <v>107</v>
      </c>
      <c r="F113" s="19">
        <v>8</v>
      </c>
      <c r="G113" s="26"/>
      <c r="H113" s="21"/>
      <c r="I113" s="22">
        <v>104</v>
      </c>
      <c r="J113" s="22">
        <v>4</v>
      </c>
    </row>
    <row r="114" spans="1:10" ht="42" customHeight="1" x14ac:dyDescent="0.15">
      <c r="A114" s="23"/>
      <c r="B114" s="24"/>
      <c r="C114" s="24"/>
      <c r="D114" s="25" t="s">
        <v>108</v>
      </c>
      <c r="E114" s="18" t="s">
        <v>107</v>
      </c>
      <c r="F114" s="19">
        <v>2</v>
      </c>
      <c r="G114" s="26"/>
      <c r="H114" s="21"/>
      <c r="I114" s="22">
        <v>105</v>
      </c>
      <c r="J114" s="22">
        <v>4</v>
      </c>
    </row>
    <row r="115" spans="1:10" ht="42" customHeight="1" x14ac:dyDescent="0.15">
      <c r="A115" s="23"/>
      <c r="B115" s="24"/>
      <c r="C115" s="24"/>
      <c r="D115" s="25" t="s">
        <v>109</v>
      </c>
      <c r="E115" s="18" t="s">
        <v>107</v>
      </c>
      <c r="F115" s="19">
        <v>15</v>
      </c>
      <c r="G115" s="26"/>
      <c r="H115" s="21"/>
      <c r="I115" s="22">
        <v>106</v>
      </c>
      <c r="J115" s="22">
        <v>4</v>
      </c>
    </row>
    <row r="116" spans="1:10" ht="42" customHeight="1" x14ac:dyDescent="0.15">
      <c r="A116" s="23"/>
      <c r="B116" s="24"/>
      <c r="C116" s="24"/>
      <c r="D116" s="25" t="s">
        <v>110</v>
      </c>
      <c r="E116" s="18" t="s">
        <v>107</v>
      </c>
      <c r="F116" s="19">
        <v>2</v>
      </c>
      <c r="G116" s="26"/>
      <c r="H116" s="21"/>
      <c r="I116" s="22">
        <v>107</v>
      </c>
      <c r="J116" s="22">
        <v>4</v>
      </c>
    </row>
    <row r="117" spans="1:10" ht="42" customHeight="1" x14ac:dyDescent="0.15">
      <c r="A117" s="23"/>
      <c r="B117" s="24"/>
      <c r="C117" s="24"/>
      <c r="D117" s="25" t="s">
        <v>111</v>
      </c>
      <c r="E117" s="18" t="s">
        <v>107</v>
      </c>
      <c r="F117" s="19">
        <v>4</v>
      </c>
      <c r="G117" s="26"/>
      <c r="H117" s="21"/>
      <c r="I117" s="22">
        <v>108</v>
      </c>
      <c r="J117" s="22">
        <v>4</v>
      </c>
    </row>
    <row r="118" spans="1:10" ht="42" customHeight="1" x14ac:dyDescent="0.15">
      <c r="A118" s="23"/>
      <c r="B118" s="24"/>
      <c r="C118" s="24"/>
      <c r="D118" s="25" t="s">
        <v>112</v>
      </c>
      <c r="E118" s="18" t="s">
        <v>103</v>
      </c>
      <c r="F118" s="19">
        <v>74</v>
      </c>
      <c r="G118" s="26"/>
      <c r="H118" s="21"/>
      <c r="I118" s="22">
        <v>109</v>
      </c>
      <c r="J118" s="22">
        <v>4</v>
      </c>
    </row>
    <row r="119" spans="1:10" ht="42" customHeight="1" x14ac:dyDescent="0.15">
      <c r="A119" s="23"/>
      <c r="B119" s="24"/>
      <c r="C119" s="34" t="s">
        <v>113</v>
      </c>
      <c r="D119" s="35"/>
      <c r="E119" s="18" t="s">
        <v>12</v>
      </c>
      <c r="F119" s="19">
        <v>1</v>
      </c>
      <c r="G119" s="20">
        <f>+G120</f>
        <v>0</v>
      </c>
      <c r="H119" s="21"/>
      <c r="I119" s="22">
        <v>110</v>
      </c>
      <c r="J119" s="22">
        <v>3</v>
      </c>
    </row>
    <row r="120" spans="1:10" ht="42" customHeight="1" x14ac:dyDescent="0.15">
      <c r="A120" s="23"/>
      <c r="B120" s="24"/>
      <c r="C120" s="24"/>
      <c r="D120" s="25" t="s">
        <v>114</v>
      </c>
      <c r="E120" s="18" t="s">
        <v>115</v>
      </c>
      <c r="F120" s="19">
        <v>3</v>
      </c>
      <c r="G120" s="26"/>
      <c r="H120" s="21"/>
      <c r="I120" s="22">
        <v>111</v>
      </c>
      <c r="J120" s="22">
        <v>4</v>
      </c>
    </row>
    <row r="121" spans="1:10" ht="42" customHeight="1" x14ac:dyDescent="0.15">
      <c r="A121" s="23"/>
      <c r="B121" s="34" t="s">
        <v>116</v>
      </c>
      <c r="C121" s="34"/>
      <c r="D121" s="35"/>
      <c r="E121" s="18" t="s">
        <v>12</v>
      </c>
      <c r="F121" s="19">
        <v>1</v>
      </c>
      <c r="G121" s="20">
        <f>+G122+G128</f>
        <v>0</v>
      </c>
      <c r="H121" s="21"/>
      <c r="I121" s="22">
        <v>112</v>
      </c>
      <c r="J121" s="22">
        <v>2</v>
      </c>
    </row>
    <row r="122" spans="1:10" ht="42" customHeight="1" x14ac:dyDescent="0.15">
      <c r="A122" s="23"/>
      <c r="B122" s="24"/>
      <c r="C122" s="34" t="s">
        <v>117</v>
      </c>
      <c r="D122" s="35"/>
      <c r="E122" s="18" t="s">
        <v>12</v>
      </c>
      <c r="F122" s="19">
        <v>1</v>
      </c>
      <c r="G122" s="20">
        <f>+G123+G124+G125+G126+G127</f>
        <v>0</v>
      </c>
      <c r="H122" s="21"/>
      <c r="I122" s="22">
        <v>113</v>
      </c>
      <c r="J122" s="22">
        <v>3</v>
      </c>
    </row>
    <row r="123" spans="1:10" ht="42" customHeight="1" x14ac:dyDescent="0.15">
      <c r="A123" s="23"/>
      <c r="B123" s="24"/>
      <c r="C123" s="24"/>
      <c r="D123" s="25" t="s">
        <v>118</v>
      </c>
      <c r="E123" s="18" t="s">
        <v>119</v>
      </c>
      <c r="F123" s="19">
        <v>1</v>
      </c>
      <c r="G123" s="26"/>
      <c r="H123" s="21"/>
      <c r="I123" s="22">
        <v>114</v>
      </c>
      <c r="J123" s="22">
        <v>4</v>
      </c>
    </row>
    <row r="124" spans="1:10" ht="42" customHeight="1" x14ac:dyDescent="0.15">
      <c r="A124" s="23"/>
      <c r="B124" s="24"/>
      <c r="C124" s="24"/>
      <c r="D124" s="25" t="s">
        <v>120</v>
      </c>
      <c r="E124" s="18" t="s">
        <v>86</v>
      </c>
      <c r="F124" s="19">
        <v>0.4</v>
      </c>
      <c r="G124" s="26"/>
      <c r="H124" s="21"/>
      <c r="I124" s="22">
        <v>115</v>
      </c>
      <c r="J124" s="22">
        <v>4</v>
      </c>
    </row>
    <row r="125" spans="1:10" ht="42" customHeight="1" x14ac:dyDescent="0.15">
      <c r="A125" s="23"/>
      <c r="B125" s="24"/>
      <c r="C125" s="24"/>
      <c r="D125" s="25" t="s">
        <v>121</v>
      </c>
      <c r="E125" s="18" t="s">
        <v>88</v>
      </c>
      <c r="F125" s="19">
        <v>0.8</v>
      </c>
      <c r="G125" s="26"/>
      <c r="H125" s="21"/>
      <c r="I125" s="22">
        <v>116</v>
      </c>
      <c r="J125" s="22">
        <v>4</v>
      </c>
    </row>
    <row r="126" spans="1:10" ht="42" customHeight="1" x14ac:dyDescent="0.15">
      <c r="A126" s="23"/>
      <c r="B126" s="24"/>
      <c r="C126" s="24"/>
      <c r="D126" s="25" t="s">
        <v>122</v>
      </c>
      <c r="E126" s="18" t="s">
        <v>88</v>
      </c>
      <c r="F126" s="19">
        <v>4</v>
      </c>
      <c r="G126" s="26"/>
      <c r="H126" s="21"/>
      <c r="I126" s="22">
        <v>117</v>
      </c>
      <c r="J126" s="22">
        <v>4</v>
      </c>
    </row>
    <row r="127" spans="1:10" ht="42" customHeight="1" x14ac:dyDescent="0.15">
      <c r="A127" s="23"/>
      <c r="B127" s="24"/>
      <c r="C127" s="24"/>
      <c r="D127" s="25" t="s">
        <v>123</v>
      </c>
      <c r="E127" s="18" t="s">
        <v>86</v>
      </c>
      <c r="F127" s="19">
        <v>0.1</v>
      </c>
      <c r="G127" s="26"/>
      <c r="H127" s="21"/>
      <c r="I127" s="22">
        <v>118</v>
      </c>
      <c r="J127" s="22">
        <v>4</v>
      </c>
    </row>
    <row r="128" spans="1:10" ht="42" customHeight="1" x14ac:dyDescent="0.15">
      <c r="A128" s="23"/>
      <c r="B128" s="24"/>
      <c r="C128" s="34" t="s">
        <v>124</v>
      </c>
      <c r="D128" s="35"/>
      <c r="E128" s="18" t="s">
        <v>12</v>
      </c>
      <c r="F128" s="19">
        <v>1</v>
      </c>
      <c r="G128" s="20">
        <f>+G129+G130</f>
        <v>0</v>
      </c>
      <c r="H128" s="21"/>
      <c r="I128" s="22">
        <v>119</v>
      </c>
      <c r="J128" s="22">
        <v>3</v>
      </c>
    </row>
    <row r="129" spans="1:10" ht="42" customHeight="1" x14ac:dyDescent="0.15">
      <c r="A129" s="23"/>
      <c r="B129" s="24"/>
      <c r="C129" s="24"/>
      <c r="D129" s="25" t="s">
        <v>120</v>
      </c>
      <c r="E129" s="18" t="s">
        <v>86</v>
      </c>
      <c r="F129" s="19">
        <v>10</v>
      </c>
      <c r="G129" s="26"/>
      <c r="H129" s="21"/>
      <c r="I129" s="22">
        <v>120</v>
      </c>
      <c r="J129" s="22">
        <v>4</v>
      </c>
    </row>
    <row r="130" spans="1:10" ht="42" customHeight="1" x14ac:dyDescent="0.15">
      <c r="A130" s="23"/>
      <c r="B130" s="24"/>
      <c r="C130" s="24"/>
      <c r="D130" s="25" t="s">
        <v>121</v>
      </c>
      <c r="E130" s="18" t="s">
        <v>88</v>
      </c>
      <c r="F130" s="19">
        <v>30</v>
      </c>
      <c r="G130" s="26"/>
      <c r="H130" s="21"/>
      <c r="I130" s="22">
        <v>121</v>
      </c>
      <c r="J130" s="22">
        <v>4</v>
      </c>
    </row>
    <row r="131" spans="1:10" ht="42" customHeight="1" x14ac:dyDescent="0.15">
      <c r="A131" s="23"/>
      <c r="B131" s="34" t="s">
        <v>125</v>
      </c>
      <c r="C131" s="34"/>
      <c r="D131" s="35"/>
      <c r="E131" s="18" t="s">
        <v>12</v>
      </c>
      <c r="F131" s="19">
        <v>1</v>
      </c>
      <c r="G131" s="20">
        <f>+G132</f>
        <v>0</v>
      </c>
      <c r="H131" s="21"/>
      <c r="I131" s="22">
        <v>122</v>
      </c>
      <c r="J131" s="22">
        <v>2</v>
      </c>
    </row>
    <row r="132" spans="1:10" ht="42" customHeight="1" x14ac:dyDescent="0.15">
      <c r="A132" s="23"/>
      <c r="B132" s="24"/>
      <c r="C132" s="34" t="s">
        <v>125</v>
      </c>
      <c r="D132" s="35"/>
      <c r="E132" s="18" t="s">
        <v>12</v>
      </c>
      <c r="F132" s="19">
        <v>1</v>
      </c>
      <c r="G132" s="20">
        <f>+G133+G134</f>
        <v>0</v>
      </c>
      <c r="H132" s="21"/>
      <c r="I132" s="22">
        <v>123</v>
      </c>
      <c r="J132" s="22">
        <v>3</v>
      </c>
    </row>
    <row r="133" spans="1:10" ht="42" customHeight="1" x14ac:dyDescent="0.15">
      <c r="A133" s="23"/>
      <c r="B133" s="24"/>
      <c r="C133" s="24"/>
      <c r="D133" s="25" t="s">
        <v>126</v>
      </c>
      <c r="E133" s="18" t="s">
        <v>127</v>
      </c>
      <c r="F133" s="19">
        <v>1</v>
      </c>
      <c r="G133" s="26"/>
      <c r="H133" s="21"/>
      <c r="I133" s="22">
        <v>124</v>
      </c>
      <c r="J133" s="22">
        <v>4</v>
      </c>
    </row>
    <row r="134" spans="1:10" ht="42" customHeight="1" x14ac:dyDescent="0.15">
      <c r="A134" s="23"/>
      <c r="B134" s="24"/>
      <c r="C134" s="24"/>
      <c r="D134" s="25" t="s">
        <v>128</v>
      </c>
      <c r="E134" s="18" t="s">
        <v>127</v>
      </c>
      <c r="F134" s="19">
        <v>1</v>
      </c>
      <c r="G134" s="26"/>
      <c r="H134" s="21"/>
      <c r="I134" s="22">
        <v>125</v>
      </c>
      <c r="J134" s="22">
        <v>4</v>
      </c>
    </row>
    <row r="135" spans="1:10" ht="42" customHeight="1" x14ac:dyDescent="0.15">
      <c r="A135" s="36" t="s">
        <v>129</v>
      </c>
      <c r="B135" s="34"/>
      <c r="C135" s="34"/>
      <c r="D135" s="35"/>
      <c r="E135" s="18" t="s">
        <v>12</v>
      </c>
      <c r="F135" s="19">
        <v>1</v>
      </c>
      <c r="G135" s="20">
        <f>+G136</f>
        <v>0</v>
      </c>
      <c r="H135" s="21"/>
      <c r="I135" s="22">
        <v>126</v>
      </c>
      <c r="J135" s="22">
        <v>1</v>
      </c>
    </row>
    <row r="136" spans="1:10" ht="42" customHeight="1" x14ac:dyDescent="0.15">
      <c r="A136" s="23"/>
      <c r="B136" s="34" t="s">
        <v>130</v>
      </c>
      <c r="C136" s="34"/>
      <c r="D136" s="35"/>
      <c r="E136" s="18" t="s">
        <v>12</v>
      </c>
      <c r="F136" s="19">
        <v>1</v>
      </c>
      <c r="G136" s="20">
        <f>+G137</f>
        <v>0</v>
      </c>
      <c r="H136" s="21"/>
      <c r="I136" s="22">
        <v>127</v>
      </c>
      <c r="J136" s="22">
        <v>2</v>
      </c>
    </row>
    <row r="137" spans="1:10" ht="42" customHeight="1" x14ac:dyDescent="0.15">
      <c r="A137" s="23"/>
      <c r="B137" s="24"/>
      <c r="C137" s="34" t="s">
        <v>131</v>
      </c>
      <c r="D137" s="35"/>
      <c r="E137" s="18" t="s">
        <v>12</v>
      </c>
      <c r="F137" s="19">
        <v>1</v>
      </c>
      <c r="G137" s="20">
        <f>+G138</f>
        <v>0</v>
      </c>
      <c r="H137" s="21"/>
      <c r="I137" s="22">
        <v>128</v>
      </c>
      <c r="J137" s="22">
        <v>3</v>
      </c>
    </row>
    <row r="138" spans="1:10" ht="42" customHeight="1" x14ac:dyDescent="0.15">
      <c r="A138" s="23"/>
      <c r="B138" s="24"/>
      <c r="C138" s="24"/>
      <c r="D138" s="25" t="s">
        <v>132</v>
      </c>
      <c r="E138" s="18" t="s">
        <v>12</v>
      </c>
      <c r="F138" s="19">
        <v>1</v>
      </c>
      <c r="G138" s="26"/>
      <c r="H138" s="21"/>
      <c r="I138" s="22">
        <v>129</v>
      </c>
      <c r="J138" s="22">
        <v>4</v>
      </c>
    </row>
    <row r="139" spans="1:10" ht="42" customHeight="1" x14ac:dyDescent="0.15">
      <c r="A139" s="36" t="s">
        <v>75</v>
      </c>
      <c r="B139" s="34"/>
      <c r="C139" s="34"/>
      <c r="D139" s="35"/>
      <c r="E139" s="18" t="s">
        <v>12</v>
      </c>
      <c r="F139" s="19">
        <v>1</v>
      </c>
      <c r="G139" s="20">
        <f>+G140+G142</f>
        <v>0</v>
      </c>
      <c r="H139" s="21"/>
      <c r="I139" s="22">
        <v>130</v>
      </c>
      <c r="J139" s="22"/>
    </row>
    <row r="140" spans="1:10" ht="42" customHeight="1" x14ac:dyDescent="0.15">
      <c r="A140" s="36" t="s">
        <v>76</v>
      </c>
      <c r="B140" s="34"/>
      <c r="C140" s="34"/>
      <c r="D140" s="35"/>
      <c r="E140" s="18" t="s">
        <v>12</v>
      </c>
      <c r="F140" s="19">
        <v>1</v>
      </c>
      <c r="G140" s="20">
        <f>+G141</f>
        <v>0</v>
      </c>
      <c r="H140" s="21"/>
      <c r="I140" s="22">
        <v>131</v>
      </c>
      <c r="J140" s="22">
        <v>200</v>
      </c>
    </row>
    <row r="141" spans="1:10" ht="42" customHeight="1" x14ac:dyDescent="0.15">
      <c r="A141" s="36" t="s">
        <v>77</v>
      </c>
      <c r="B141" s="34"/>
      <c r="C141" s="34"/>
      <c r="D141" s="35"/>
      <c r="E141" s="18" t="s">
        <v>12</v>
      </c>
      <c r="F141" s="19">
        <v>1</v>
      </c>
      <c r="G141" s="26"/>
      <c r="H141" s="21"/>
      <c r="I141" s="22">
        <v>132</v>
      </c>
      <c r="J141" s="22"/>
    </row>
    <row r="142" spans="1:10" ht="42" customHeight="1" x14ac:dyDescent="0.15">
      <c r="A142" s="36" t="s">
        <v>78</v>
      </c>
      <c r="B142" s="34"/>
      <c r="C142" s="34"/>
      <c r="D142" s="35"/>
      <c r="E142" s="18" t="s">
        <v>12</v>
      </c>
      <c r="F142" s="19">
        <v>1</v>
      </c>
      <c r="G142" s="20">
        <f>+G143</f>
        <v>0</v>
      </c>
      <c r="H142" s="21"/>
      <c r="I142" s="22">
        <v>133</v>
      </c>
      <c r="J142" s="22">
        <v>210</v>
      </c>
    </row>
    <row r="143" spans="1:10" ht="42" customHeight="1" x14ac:dyDescent="0.15">
      <c r="A143" s="36" t="s">
        <v>133</v>
      </c>
      <c r="B143" s="34"/>
      <c r="C143" s="34"/>
      <c r="D143" s="35"/>
      <c r="E143" s="18" t="s">
        <v>12</v>
      </c>
      <c r="F143" s="19">
        <v>1</v>
      </c>
      <c r="G143" s="26"/>
      <c r="H143" s="21"/>
      <c r="I143" s="22">
        <v>134</v>
      </c>
      <c r="J143" s="22"/>
    </row>
    <row r="144" spans="1:10" ht="42" customHeight="1" x14ac:dyDescent="0.15">
      <c r="A144" s="36" t="s">
        <v>81</v>
      </c>
      <c r="B144" s="34"/>
      <c r="C144" s="34"/>
      <c r="D144" s="35"/>
      <c r="E144" s="18" t="s">
        <v>12</v>
      </c>
      <c r="F144" s="19">
        <v>1</v>
      </c>
      <c r="G144" s="26"/>
      <c r="H144" s="21"/>
      <c r="I144" s="22">
        <v>135</v>
      </c>
      <c r="J144" s="22">
        <v>220</v>
      </c>
    </row>
    <row r="145" spans="1:10" ht="42" customHeight="1" x14ac:dyDescent="0.15">
      <c r="A145" s="36" t="s">
        <v>134</v>
      </c>
      <c r="B145" s="34"/>
      <c r="C145" s="34"/>
      <c r="D145" s="35"/>
      <c r="E145" s="18" t="s">
        <v>12</v>
      </c>
      <c r="F145" s="19">
        <v>1</v>
      </c>
      <c r="G145" s="20">
        <f>+G146</f>
        <v>0</v>
      </c>
      <c r="H145" s="21"/>
      <c r="I145" s="22">
        <v>136</v>
      </c>
      <c r="J145" s="22">
        <v>1</v>
      </c>
    </row>
    <row r="146" spans="1:10" ht="42" customHeight="1" x14ac:dyDescent="0.15">
      <c r="A146" s="23"/>
      <c r="B146" s="34" t="s">
        <v>135</v>
      </c>
      <c r="C146" s="34"/>
      <c r="D146" s="35"/>
      <c r="E146" s="18" t="s">
        <v>12</v>
      </c>
      <c r="F146" s="19">
        <v>1</v>
      </c>
      <c r="G146" s="20">
        <f>+G147</f>
        <v>0</v>
      </c>
      <c r="H146" s="21"/>
      <c r="I146" s="22">
        <v>137</v>
      </c>
      <c r="J146" s="22">
        <v>2</v>
      </c>
    </row>
    <row r="147" spans="1:10" ht="42" customHeight="1" x14ac:dyDescent="0.15">
      <c r="A147" s="23"/>
      <c r="B147" s="24"/>
      <c r="C147" s="34" t="s">
        <v>135</v>
      </c>
      <c r="D147" s="35"/>
      <c r="E147" s="18" t="s">
        <v>12</v>
      </c>
      <c r="F147" s="19">
        <v>1</v>
      </c>
      <c r="G147" s="20">
        <f>+G148</f>
        <v>0</v>
      </c>
      <c r="H147" s="21"/>
      <c r="I147" s="22">
        <v>138</v>
      </c>
      <c r="J147" s="22">
        <v>3</v>
      </c>
    </row>
    <row r="148" spans="1:10" ht="42" customHeight="1" x14ac:dyDescent="0.15">
      <c r="A148" s="23"/>
      <c r="B148" s="24"/>
      <c r="C148" s="24"/>
      <c r="D148" s="25" t="s">
        <v>136</v>
      </c>
      <c r="E148" s="18" t="s">
        <v>137</v>
      </c>
      <c r="F148" s="19">
        <v>1</v>
      </c>
      <c r="G148" s="26"/>
      <c r="H148" s="21"/>
      <c r="I148" s="22">
        <v>139</v>
      </c>
      <c r="J148" s="22">
        <v>4</v>
      </c>
    </row>
    <row r="149" spans="1:10" ht="42" customHeight="1" x14ac:dyDescent="0.15">
      <c r="A149" s="36" t="s">
        <v>82</v>
      </c>
      <c r="B149" s="34"/>
      <c r="C149" s="34"/>
      <c r="D149" s="35"/>
      <c r="E149" s="18" t="s">
        <v>12</v>
      </c>
      <c r="F149" s="19">
        <v>1</v>
      </c>
      <c r="G149" s="20">
        <f>+G90+G144+G145</f>
        <v>0</v>
      </c>
      <c r="H149" s="21"/>
      <c r="I149" s="22">
        <v>140</v>
      </c>
      <c r="J149" s="22"/>
    </row>
    <row r="150" spans="1:10" ht="42" customHeight="1" x14ac:dyDescent="0.15">
      <c r="A150" s="41" t="s">
        <v>138</v>
      </c>
      <c r="B150" s="42"/>
      <c r="C150" s="42"/>
      <c r="D150" s="43"/>
      <c r="E150" s="27" t="s">
        <v>12</v>
      </c>
      <c r="F150" s="28">
        <v>1</v>
      </c>
      <c r="G150" s="29">
        <f>+G36+G91</f>
        <v>0</v>
      </c>
      <c r="I150" s="30">
        <v>141</v>
      </c>
      <c r="J150" s="30">
        <v>20</v>
      </c>
    </row>
    <row r="151" spans="1:10" ht="42" customHeight="1" x14ac:dyDescent="0.15">
      <c r="A151" s="41" t="s">
        <v>139</v>
      </c>
      <c r="B151" s="42"/>
      <c r="C151" s="42"/>
      <c r="D151" s="43"/>
      <c r="E151" s="27" t="s">
        <v>12</v>
      </c>
      <c r="F151" s="28">
        <v>1</v>
      </c>
      <c r="G151" s="29">
        <f>+G89+G149</f>
        <v>0</v>
      </c>
      <c r="I151" s="30">
        <v>142</v>
      </c>
      <c r="J151" s="30">
        <v>30</v>
      </c>
    </row>
    <row r="152" spans="1:10" ht="42" customHeight="1" x14ac:dyDescent="0.15">
      <c r="A152" s="44" t="s">
        <v>140</v>
      </c>
      <c r="B152" s="45"/>
      <c r="C152" s="45"/>
      <c r="D152" s="46"/>
      <c r="E152" s="31" t="s">
        <v>141</v>
      </c>
      <c r="F152" s="32" t="s">
        <v>141</v>
      </c>
      <c r="G152" s="33">
        <f>G151</f>
        <v>0</v>
      </c>
      <c r="I152" s="30">
        <v>143</v>
      </c>
      <c r="J152" s="30">
        <v>90</v>
      </c>
    </row>
    <row r="153" spans="1:10" ht="42" customHeight="1" x14ac:dyDescent="0.15"/>
    <row r="154" spans="1:10" ht="42" customHeight="1" x14ac:dyDescent="0.15"/>
  </sheetData>
  <sheetProtection algorithmName="SHA-512" hashValue="d+wPlA39C8jyy3kAjro+oDusaj1RtC1m7qcVQg8c7jPs4vfqSJ8HZKXEadXZpPs4oH65XT7LYZdUAXHBvvcScg==" saltValue="wpvODX7h01x1TlyosbjqFg==" spinCount="100000" sheet="1" objects="1" scenarios="1"/>
  <mergeCells count="76">
    <mergeCell ref="C147:D147"/>
    <mergeCell ref="A150:D150"/>
    <mergeCell ref="A151:D151"/>
    <mergeCell ref="A152:D152"/>
    <mergeCell ref="A149:D149"/>
    <mergeCell ref="A142:D142"/>
    <mergeCell ref="A143:D143"/>
    <mergeCell ref="A144:D144"/>
    <mergeCell ref="A145:D145"/>
    <mergeCell ref="B146:D146"/>
    <mergeCell ref="B136:D136"/>
    <mergeCell ref="C137:D137"/>
    <mergeCell ref="A139:D139"/>
    <mergeCell ref="A140:D140"/>
    <mergeCell ref="A141:D141"/>
    <mergeCell ref="C122:D122"/>
    <mergeCell ref="C128:D128"/>
    <mergeCell ref="B131:D131"/>
    <mergeCell ref="C132:D132"/>
    <mergeCell ref="A135:D135"/>
    <mergeCell ref="C106:D106"/>
    <mergeCell ref="B108:D108"/>
    <mergeCell ref="C109:D109"/>
    <mergeCell ref="C119:D119"/>
    <mergeCell ref="B121:D121"/>
    <mergeCell ref="J34:M34"/>
    <mergeCell ref="J35:M35"/>
    <mergeCell ref="J36:M36"/>
    <mergeCell ref="K37:M37"/>
    <mergeCell ref="L38:M38"/>
    <mergeCell ref="L27:M27"/>
    <mergeCell ref="K29:M29"/>
    <mergeCell ref="L30:M30"/>
    <mergeCell ref="J32:M32"/>
    <mergeCell ref="J33:M33"/>
    <mergeCell ref="C94:D94"/>
    <mergeCell ref="O3:P3"/>
    <mergeCell ref="O4:P4"/>
    <mergeCell ref="O5:P5"/>
    <mergeCell ref="J7:P7"/>
    <mergeCell ref="K8:P8"/>
    <mergeCell ref="J9:M9"/>
    <mergeCell ref="J10:M10"/>
    <mergeCell ref="J11:M11"/>
    <mergeCell ref="J12:M12"/>
    <mergeCell ref="K13:M13"/>
    <mergeCell ref="L14:M14"/>
    <mergeCell ref="L18:M18"/>
    <mergeCell ref="L21:M21"/>
    <mergeCell ref="K23:M23"/>
    <mergeCell ref="L24:M24"/>
    <mergeCell ref="A89:D89"/>
    <mergeCell ref="A90:D90"/>
    <mergeCell ref="A91:D91"/>
    <mergeCell ref="A92:D92"/>
    <mergeCell ref="B93:D93"/>
    <mergeCell ref="A84:D84"/>
    <mergeCell ref="A85:D85"/>
    <mergeCell ref="A86:D86"/>
    <mergeCell ref="A87:D87"/>
    <mergeCell ref="A88:D88"/>
    <mergeCell ref="B66:D66"/>
    <mergeCell ref="C67:D67"/>
    <mergeCell ref="C69:D69"/>
    <mergeCell ref="A82:D82"/>
    <mergeCell ref="A83:D83"/>
    <mergeCell ref="B54:D54"/>
    <mergeCell ref="C55:D55"/>
    <mergeCell ref="B57:D57"/>
    <mergeCell ref="C58:D58"/>
    <mergeCell ref="C63:D63"/>
    <mergeCell ref="B40:D40"/>
    <mergeCell ref="C41:D41"/>
    <mergeCell ref="C45:D45"/>
    <mergeCell ref="B48:D48"/>
    <mergeCell ref="C49:D4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工事費内訳書!内訳書工事価格総計</vt:lpstr>
      <vt:lpstr>工事費内訳書!内訳書工事価格総計通番</vt:lpstr>
      <vt:lpstr>工事費内訳書!内訳書工事価格総計名称</vt:lpstr>
      <vt:lpstr>工事費内訳書!内訳書工事価格通番</vt:lpstr>
      <vt:lpstr>工事費内訳書!内訳書直接工事費総計</vt:lpstr>
      <vt:lpstr>工事費内訳書!内訳書直接工事費総計通番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sakagami toshiaki</cp:lastModifiedBy>
  <cp:lastPrinted>2020-10-12T05:07:54Z</cp:lastPrinted>
  <dcterms:created xsi:type="dcterms:W3CDTF">2014-01-09T08:55:00Z</dcterms:created>
  <dcterms:modified xsi:type="dcterms:W3CDTF">2024-11-06T03:02:21Z</dcterms:modified>
</cp:coreProperties>
</file>